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5480" windowHeight="11640" activeTab="1"/>
  </bookViews>
  <sheets>
    <sheet name="Лист4" sheetId="4" r:id="rId1"/>
    <sheet name="Лист1" sheetId="1" r:id="rId2"/>
    <sheet name="Лист2" sheetId="2" r:id="rId3"/>
    <sheet name="Лист3" sheetId="3" r:id="rId4"/>
  </sheets>
  <definedNames>
    <definedName name="_xlnm.Print_Area" localSheetId="1">Лист1!$A:$L</definedName>
  </definedNames>
  <calcPr calcId="145621"/>
</workbook>
</file>

<file path=xl/calcChain.xml><?xml version="1.0" encoding="utf-8"?>
<calcChain xmlns="http://schemas.openxmlformats.org/spreadsheetml/2006/main">
  <c r="H23" i="1" l="1"/>
  <c r="I23" i="1"/>
  <c r="J23" i="1"/>
  <c r="K23" i="1"/>
  <c r="L23" i="1"/>
  <c r="G23" i="1"/>
  <c r="J14" i="1" l="1"/>
  <c r="K14" i="1"/>
  <c r="L14" i="1"/>
  <c r="I14" i="1" l="1"/>
  <c r="G14" i="1"/>
  <c r="H19" i="1" l="1"/>
  <c r="H14" i="1"/>
  <c r="I19" i="1" l="1"/>
  <c r="I17" i="1" s="1"/>
  <c r="I13" i="1" s="1"/>
  <c r="G19" i="1"/>
  <c r="G17" i="1" s="1"/>
  <c r="G13" i="1" s="1"/>
  <c r="L20" i="4"/>
  <c r="L18" i="4" s="1"/>
  <c r="L13" i="4" s="1"/>
  <c r="L25" i="4"/>
  <c r="K20" i="4"/>
  <c r="K18" i="4" s="1"/>
  <c r="K13" i="4" s="1"/>
  <c r="K25" i="4"/>
  <c r="J20" i="4"/>
  <c r="J18" i="4" s="1"/>
  <c r="J13" i="4" s="1"/>
  <c r="J25" i="4"/>
  <c r="H20" i="4"/>
  <c r="H18" i="4" s="1"/>
  <c r="H13" i="4" s="1"/>
  <c r="H33" i="4" s="1"/>
  <c r="G25" i="4"/>
  <c r="G33" i="4" s="1"/>
  <c r="I25" i="4"/>
  <c r="I20" i="4"/>
  <c r="I18" i="4" s="1"/>
  <c r="I13" i="4" s="1"/>
  <c r="L19" i="1"/>
  <c r="L17" i="1" s="1"/>
  <c r="L13" i="1" s="1"/>
  <c r="K19" i="1"/>
  <c r="K17" i="1" s="1"/>
  <c r="K13" i="1" s="1"/>
  <c r="J19" i="1"/>
  <c r="J17" i="1" s="1"/>
  <c r="J13" i="1" s="1"/>
  <c r="J28" i="1" s="1"/>
  <c r="H17" i="1"/>
  <c r="H13" i="1" s="1"/>
  <c r="G28" i="1" l="1"/>
  <c r="I28" i="1"/>
  <c r="J33" i="4"/>
  <c r="K33" i="4"/>
  <c r="H28" i="1"/>
  <c r="L28" i="1"/>
  <c r="K28" i="1"/>
  <c r="L33" i="4"/>
</calcChain>
</file>

<file path=xl/sharedStrings.xml><?xml version="1.0" encoding="utf-8"?>
<sst xmlns="http://schemas.openxmlformats.org/spreadsheetml/2006/main" count="220" uniqueCount="113">
  <si>
    <t>Номер 
реестровой 
записи</t>
  </si>
  <si>
    <t>Наименование группы источников доходов бюджетов/наименование источника дохода бюджета</t>
  </si>
  <si>
    <t>Классификация доходов бюджетов</t>
  </si>
  <si>
    <t>Наименование главного администратора доходов бюджета</t>
  </si>
  <si>
    <t>Код строки</t>
  </si>
  <si>
    <t>Прогноз доходов бюджета</t>
  </si>
  <si>
    <t>код</t>
  </si>
  <si>
    <t>наименование</t>
  </si>
  <si>
    <t>на 2020 год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</si>
  <si>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</si>
  <si>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Управление Федеральной налоговой службы по Челябинской области</t>
  </si>
  <si>
    <t>2</t>
  </si>
  <si>
    <t>3</t>
  </si>
  <si>
    <t>4</t>
  </si>
  <si>
    <t>5</t>
  </si>
  <si>
    <t>6</t>
  </si>
  <si>
    <t>7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</si>
  <si>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</si>
  <si>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</si>
  <si>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</si>
  <si>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</si>
  <si>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Дотации бюджетам сельских поселений на выравнивание бюджетной обеспеченности</t>
  </si>
  <si>
    <t>Дотации бюджетам сельских поселений на поддержку мер по обеспечению сбалансированности бюджетов</t>
  </si>
  <si>
    <t>Прочие субсидии бюджетам сельских поселений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</si>
  <si>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</si>
  <si>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</si>
  <si>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Прочие безвозмездные поступления в бюджеты сельских поселений</t>
  </si>
  <si>
    <t>8</t>
  </si>
  <si>
    <t>9</t>
  </si>
  <si>
    <t>10</t>
  </si>
  <si>
    <t>12</t>
  </si>
  <si>
    <t>тыс.руб</t>
  </si>
  <si>
    <t>Приложение 14</t>
  </si>
  <si>
    <t>Налог на доходы физических лиц</t>
  </si>
  <si>
    <t>Налог на имущество</t>
  </si>
  <si>
    <t>Госпошлина</t>
  </si>
  <si>
    <t>Доходы от использования имущества, находящегося в государственной и муниципальнной  собственности</t>
  </si>
  <si>
    <t>Безвозмездные поступления</t>
  </si>
  <si>
    <t>13</t>
  </si>
  <si>
    <t>Межбюджетные трансферты, передоваемые бюджетам сельских поселений из бюджетов муниципальных районов на осуществлекние части полномочий по решению вопросов местного значения в соответствии с заклюенными соглашениями</t>
  </si>
  <si>
    <t>плановый период 2020 и 2021 годов"</t>
  </si>
  <si>
    <t>от __________ 2018 г. № ___________</t>
  </si>
  <si>
    <t>Прогноз бюджета на 2018 г.</t>
  </si>
  <si>
    <t>Кассовые поступления в текущем финансовом году (по состоянию на 01.11.2018)</t>
  </si>
  <si>
    <t>Оценка исполнения 2018 год</t>
  </si>
  <si>
    <t>на  2019 год</t>
  </si>
  <si>
    <t>на 2021 год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</si>
  <si>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Федерации.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</si>
  <si>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лиц,занимающихся частной практикой в соответствии со статьей 227 Налогового кодекса Российской Федерации</t>
  </si>
  <si>
    <t>Налог на имущество физических лиц</t>
  </si>
  <si>
    <t xml:space="preserve">Налог на имущество 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</si>
  <si>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</si>
  <si>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</si>
  <si>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</si>
  <si>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Земельный налог с физических лиц, обладающих земельными участками,расположенным в границах сельских поселений</t>
  </si>
  <si>
    <t>Безвозмездные поступления от других бюджетов бюджетной системы Российской Федерации</t>
  </si>
  <si>
    <t>Реестр источников доходов бюджета Ашировского сельского поселения на 2019 год и на плановый период 2020 и 2021 годов</t>
  </si>
  <si>
    <t>Глава Ашировского сельского поселения : _________________________________ В.Я.Галин</t>
  </si>
  <si>
    <t>к решению Совета депутатов Ашировского сельского поселения</t>
  </si>
  <si>
    <t>"О бюджете Ашировского сельского поселения на 2019 год и на</t>
  </si>
  <si>
    <t>11</t>
  </si>
  <si>
    <t>14</t>
  </si>
  <si>
    <t>15</t>
  </si>
  <si>
    <t>16</t>
  </si>
  <si>
    <t>17</t>
  </si>
  <si>
    <t>18</t>
  </si>
  <si>
    <t>19</t>
  </si>
  <si>
    <t>Администрация Ашировского сельского поселения</t>
  </si>
  <si>
    <t xml:space="preserve"> </t>
  </si>
  <si>
    <t>000 101 00000 00 0000 000</t>
  </si>
  <si>
    <t>182 1 01 02010 01 0000 110</t>
  </si>
  <si>
    <t>182 1 01 02020 01 0000 110</t>
  </si>
  <si>
    <t>182 1 01 02030 01 0000 110</t>
  </si>
  <si>
    <t>182 106 00000 00 0000 000</t>
  </si>
  <si>
    <t>182 1 06 01030 10 0000 110</t>
  </si>
  <si>
    <t>182 1 06 06033 10 0000 110</t>
  </si>
  <si>
    <t>182 1 06 06000 00 0000 110</t>
  </si>
  <si>
    <t>182 1 06 06043 10 0000 110</t>
  </si>
  <si>
    <t>773 108 04020 01 0000 110</t>
  </si>
  <si>
    <t>773 1 11 05035 10 0000 120</t>
  </si>
  <si>
    <t>773 2 02 00000 00 0000 000</t>
  </si>
  <si>
    <t>773 2 02 15001 10 0000 150</t>
  </si>
  <si>
    <t>773 2 02 15002 10 0000 150</t>
  </si>
  <si>
    <t>773 2 02 29999 10 0000 150</t>
  </si>
  <si>
    <t>773 2 02 30024 10 0000 150</t>
  </si>
  <si>
    <t>773 2 02 35118 10 0000 150</t>
  </si>
  <si>
    <t>773 2 02 40014 10 0000150</t>
  </si>
  <si>
    <t>773 2 07 05030 10 0000 150</t>
  </si>
  <si>
    <t>Налоговые и неналоговые доходы</t>
  </si>
  <si>
    <t>000 100 00000 00 0000 000</t>
  </si>
  <si>
    <t>Налоги на прибыль, доходы</t>
  </si>
  <si>
    <t>Доходы, всего</t>
  </si>
  <si>
    <t>000 8 50 00000 00 0000 000</t>
  </si>
  <si>
    <t>Доходы бюджета, всего</t>
  </si>
  <si>
    <t xml:space="preserve">      </t>
  </si>
  <si>
    <t>на 2022 год</t>
  </si>
  <si>
    <t>000 1 00 00000 00 0000 000</t>
  </si>
  <si>
    <t>182 1 06 00000 00 0000 000</t>
  </si>
  <si>
    <t>773 1 08 04020 01 0000 110</t>
  </si>
  <si>
    <t>Государственная пошлина</t>
  </si>
  <si>
    <t>Земельный налог с физических лиц, обладающих земельными участками, расположенным в границах сельских поселений</t>
  </si>
  <si>
    <t>000 1 01 00000 00 0000 000</t>
  </si>
  <si>
    <t>773 2 02 16001 10 0000 150</t>
  </si>
  <si>
    <t>Дотации бюджетам сельских поселений на выравнивание бюджетной обеспеченности из бюджетов муниципальных районов</t>
  </si>
  <si>
    <t>Реестр источников доходов бюджета Ашировского сельского поселения на 2021 год и на плановый период 2022 и 2023 годов</t>
  </si>
  <si>
    <t>"О бюджете Ашировского сельского поселения на 2021 год и на</t>
  </si>
  <si>
    <t>плановый период 2022 и 2023 годов"</t>
  </si>
  <si>
    <t>Прогноз бюджета на 2020 г.</t>
  </si>
  <si>
    <t>Оценка исполнения 2020 год</t>
  </si>
  <si>
    <t>на  2021 год</t>
  </si>
  <si>
    <t>на 2023 год</t>
  </si>
  <si>
    <t>Кассовые поступления в текущем финансовом году (по состоянию на 01.11.2020)</t>
  </si>
  <si>
    <t>от __________ 2020 г. № 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</si>
</sst>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0.000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6.5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6.5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 applyProtection="1">
      <alignment horizontal="left"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/>
    <xf numFmtId="0" fontId="1" fillId="0" borderId="2" xfId="0" applyFont="1" applyBorder="1" applyAlignment="1">
      <alignment wrapText="1"/>
    </xf>
    <xf numFmtId="49" fontId="3" fillId="0" borderId="1" xfId="0" applyNumberFormat="1" applyFont="1" applyBorder="1" applyAlignment="1" applyProtection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2" xfId="0" applyBorder="1" applyAlignment="1">
      <alignment wrapText="1"/>
    </xf>
    <xf numFmtId="165" fontId="3" fillId="0" borderId="2" xfId="0" applyNumberFormat="1" applyFont="1" applyBorder="1" applyAlignment="1">
      <alignment horizontal="center" vertical="top" wrapText="1"/>
    </xf>
    <xf numFmtId="165" fontId="1" fillId="0" borderId="2" xfId="0" applyNumberFormat="1" applyFont="1" applyBorder="1" applyAlignment="1">
      <alignment horizontal="center" wrapText="1"/>
    </xf>
    <xf numFmtId="0" fontId="1" fillId="0" borderId="0" xfId="0" applyFont="1" applyBorder="1"/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 applyProtection="1">
      <alignment horizontal="left" vertical="top" wrapText="1"/>
    </xf>
    <xf numFmtId="0" fontId="9" fillId="0" borderId="0" xfId="0" applyFont="1" applyBorder="1" applyAlignment="1">
      <alignment vertical="top"/>
    </xf>
    <xf numFmtId="49" fontId="10" fillId="0" borderId="1" xfId="0" applyNumberFormat="1" applyFont="1" applyBorder="1" applyAlignment="1" applyProtection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vertical="top"/>
    </xf>
    <xf numFmtId="0" fontId="1" fillId="0" borderId="1" xfId="0" applyFont="1" applyBorder="1" applyAlignment="1">
      <alignment wrapText="1"/>
    </xf>
    <xf numFmtId="165" fontId="10" fillId="0" borderId="1" xfId="0" applyNumberFormat="1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49" fontId="11" fillId="0" borderId="1" xfId="0" applyNumberFormat="1" applyFont="1" applyBorder="1" applyAlignment="1" applyProtection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1" fillId="0" borderId="1" xfId="0" applyFont="1" applyBorder="1"/>
    <xf numFmtId="0" fontId="0" fillId="0" borderId="4" xfId="0" applyBorder="1" applyAlignment="1">
      <alignment wrapText="1"/>
    </xf>
    <xf numFmtId="0" fontId="9" fillId="0" borderId="5" xfId="0" applyFont="1" applyBorder="1"/>
    <xf numFmtId="0" fontId="13" fillId="0" borderId="2" xfId="0" applyFont="1" applyBorder="1" applyAlignment="1">
      <alignment wrapText="1"/>
    </xf>
    <xf numFmtId="165" fontId="13" fillId="0" borderId="2" xfId="0" applyNumberFormat="1" applyFont="1" applyBorder="1" applyAlignment="1">
      <alignment horizontal="center" wrapText="1"/>
    </xf>
    <xf numFmtId="0" fontId="4" fillId="0" borderId="5" xfId="0" applyFont="1" applyBorder="1" applyAlignment="1">
      <alignment wrapText="1"/>
    </xf>
    <xf numFmtId="0" fontId="14" fillId="0" borderId="0" xfId="0" applyFont="1" applyAlignment="1">
      <alignment wrapText="1"/>
    </xf>
    <xf numFmtId="0" fontId="12" fillId="0" borderId="0" xfId="0" applyFont="1" applyBorder="1"/>
    <xf numFmtId="0" fontId="0" fillId="0" borderId="0" xfId="0" applyBorder="1" applyAlignment="1">
      <alignment wrapText="1"/>
    </xf>
    <xf numFmtId="0" fontId="9" fillId="0" borderId="0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7" workbookViewId="0">
      <selection activeCell="C12" sqref="C12"/>
    </sheetView>
  </sheetViews>
  <sheetFormatPr defaultRowHeight="15" x14ac:dyDescent="0.25"/>
  <cols>
    <col min="1" max="1" width="4.5703125" customWidth="1"/>
    <col min="2" max="2" width="12.42578125" customWidth="1"/>
    <col min="3" max="3" width="20.42578125" customWidth="1"/>
    <col min="4" max="4" width="30.140625" customWidth="1"/>
    <col min="5" max="5" width="12.28515625" customWidth="1"/>
    <col min="6" max="6" width="4.42578125" customWidth="1"/>
    <col min="7" max="7" width="8.42578125" customWidth="1"/>
    <col min="8" max="8" width="8.5703125" customWidth="1"/>
    <col min="9" max="9" width="8.140625" customWidth="1"/>
    <col min="10" max="10" width="8.42578125" customWidth="1"/>
    <col min="11" max="11" width="7.140625" customWidth="1"/>
    <col min="12" max="12" width="7.28515625" customWidth="1"/>
  </cols>
  <sheetData>
    <row r="1" spans="1:12" x14ac:dyDescent="0.25">
      <c r="C1" s="1"/>
      <c r="D1" s="1"/>
      <c r="E1" s="1"/>
      <c r="F1" s="1"/>
      <c r="G1" s="1"/>
      <c r="H1" s="1"/>
      <c r="I1" s="1"/>
      <c r="J1" s="59" t="s">
        <v>32</v>
      </c>
      <c r="K1" s="59"/>
      <c r="L1" s="59"/>
    </row>
    <row r="2" spans="1:12" x14ac:dyDescent="0.25">
      <c r="C2" s="1"/>
      <c r="D2" s="1"/>
      <c r="E2" s="60" t="s">
        <v>58</v>
      </c>
      <c r="F2" s="60"/>
      <c r="G2" s="60"/>
      <c r="H2" s="60"/>
      <c r="I2" s="60"/>
      <c r="J2" s="60"/>
      <c r="K2" s="60"/>
      <c r="L2" s="60"/>
    </row>
    <row r="3" spans="1:12" x14ac:dyDescent="0.25">
      <c r="C3" s="1"/>
      <c r="D3" s="1"/>
      <c r="E3" s="61" t="s">
        <v>59</v>
      </c>
      <c r="F3" s="61"/>
      <c r="G3" s="61"/>
      <c r="H3" s="61"/>
      <c r="I3" s="61"/>
      <c r="J3" s="61"/>
      <c r="K3" s="61"/>
      <c r="L3" s="61"/>
    </row>
    <row r="4" spans="1:12" x14ac:dyDescent="0.25">
      <c r="C4" s="1"/>
      <c r="D4" s="1"/>
      <c r="E4" s="60" t="s">
        <v>40</v>
      </c>
      <c r="F4" s="60"/>
      <c r="G4" s="60"/>
      <c r="H4" s="60"/>
      <c r="I4" s="60"/>
      <c r="J4" s="60"/>
      <c r="K4" s="60"/>
      <c r="L4" s="60"/>
    </row>
    <row r="5" spans="1:12" x14ac:dyDescent="0.25">
      <c r="C5" s="1"/>
      <c r="D5" s="1"/>
      <c r="E5" s="60" t="s">
        <v>41</v>
      </c>
      <c r="F5" s="60"/>
      <c r="G5" s="60"/>
      <c r="H5" s="60"/>
      <c r="I5" s="60"/>
      <c r="J5" s="60"/>
      <c r="K5" s="60"/>
      <c r="L5" s="60"/>
    </row>
    <row r="6" spans="1:12" x14ac:dyDescent="0.25"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64" t="s">
        <v>56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</row>
    <row r="8" spans="1:12" x14ac:dyDescent="0.25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</row>
    <row r="9" spans="1:12" x14ac:dyDescent="0.25">
      <c r="C9" s="1"/>
      <c r="D9" s="1"/>
      <c r="E9" s="1"/>
      <c r="F9" s="1"/>
      <c r="G9" s="1"/>
      <c r="H9" s="1"/>
      <c r="I9" s="1"/>
      <c r="J9" s="1"/>
      <c r="K9" s="1"/>
      <c r="L9" s="50" t="s">
        <v>31</v>
      </c>
    </row>
    <row r="10" spans="1:12" x14ac:dyDescent="0.25">
      <c r="A10" s="62" t="s">
        <v>0</v>
      </c>
      <c r="B10" s="62" t="s">
        <v>1</v>
      </c>
      <c r="C10" s="62" t="s">
        <v>2</v>
      </c>
      <c r="D10" s="63"/>
      <c r="E10" s="65" t="s">
        <v>3</v>
      </c>
      <c r="F10" s="65" t="s">
        <v>4</v>
      </c>
      <c r="G10" s="65" t="s">
        <v>42</v>
      </c>
      <c r="H10" s="65" t="s">
        <v>43</v>
      </c>
      <c r="I10" s="65" t="s">
        <v>44</v>
      </c>
      <c r="J10" s="62" t="s">
        <v>5</v>
      </c>
      <c r="K10" s="63"/>
      <c r="L10" s="63"/>
    </row>
    <row r="11" spans="1:12" ht="32.25" customHeight="1" x14ac:dyDescent="0.25">
      <c r="A11" s="63"/>
      <c r="B11" s="63"/>
      <c r="C11" s="3" t="s">
        <v>6</v>
      </c>
      <c r="D11" s="3" t="s">
        <v>7</v>
      </c>
      <c r="E11" s="66"/>
      <c r="F11" s="66"/>
      <c r="G11" s="67"/>
      <c r="H11" s="66"/>
      <c r="I11" s="67"/>
      <c r="J11" s="17" t="s">
        <v>45</v>
      </c>
      <c r="K11" s="17" t="s">
        <v>8</v>
      </c>
      <c r="L11" s="17" t="s">
        <v>46</v>
      </c>
    </row>
    <row r="12" spans="1:12" x14ac:dyDescent="0.25">
      <c r="A12" s="4">
        <v>1</v>
      </c>
      <c r="B12" s="4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  <c r="K12" s="5">
        <v>11</v>
      </c>
      <c r="L12" s="5">
        <v>12</v>
      </c>
    </row>
    <row r="13" spans="1:12" ht="17.25" customHeight="1" x14ac:dyDescent="0.25">
      <c r="A13" s="4"/>
      <c r="B13" s="40"/>
      <c r="C13" s="39" t="s">
        <v>89</v>
      </c>
      <c r="D13" s="33" t="s">
        <v>88</v>
      </c>
      <c r="E13" s="41"/>
      <c r="F13" s="5"/>
      <c r="G13" s="37">
        <v>154.19999999999999</v>
      </c>
      <c r="H13" s="37">
        <f>H14+H18+H23+H24</f>
        <v>223.10000000000002</v>
      </c>
      <c r="I13" s="37">
        <f>I14+I18+I23+I24</f>
        <v>472.2</v>
      </c>
      <c r="J13" s="37">
        <f>J14+J18+J23+J24</f>
        <v>200.99999999999997</v>
      </c>
      <c r="K13" s="37">
        <f>K14+K18+K23+K24</f>
        <v>206.3</v>
      </c>
      <c r="L13" s="37">
        <f>L14+L18+L23+L24</f>
        <v>208.2</v>
      </c>
    </row>
    <row r="14" spans="1:12" ht="16.5" customHeight="1" x14ac:dyDescent="0.25">
      <c r="A14" s="27">
        <v>1</v>
      </c>
      <c r="B14" s="26"/>
      <c r="C14" s="39" t="s">
        <v>69</v>
      </c>
      <c r="D14" s="43" t="s">
        <v>90</v>
      </c>
      <c r="E14" s="25" t="s">
        <v>68</v>
      </c>
      <c r="F14" s="26">
        <v>10</v>
      </c>
      <c r="G14" s="36">
        <v>21</v>
      </c>
      <c r="H14" s="36">
        <v>11.6</v>
      </c>
      <c r="I14" s="36">
        <v>21</v>
      </c>
      <c r="J14" s="36">
        <v>15.2</v>
      </c>
      <c r="K14" s="36">
        <v>16.399999999999999</v>
      </c>
      <c r="L14" s="36">
        <v>17.600000000000001</v>
      </c>
    </row>
    <row r="15" spans="1:12" ht="93" customHeight="1" x14ac:dyDescent="0.25">
      <c r="A15" s="6" t="s">
        <v>11</v>
      </c>
      <c r="B15" s="7" t="s">
        <v>33</v>
      </c>
      <c r="C15" s="8" t="s">
        <v>70</v>
      </c>
      <c r="D15" s="9" t="s">
        <v>9</v>
      </c>
      <c r="E15" s="7" t="s">
        <v>10</v>
      </c>
      <c r="F15" s="8" t="s">
        <v>29</v>
      </c>
      <c r="G15" s="38">
        <v>21</v>
      </c>
      <c r="H15" s="38">
        <v>11.6</v>
      </c>
      <c r="I15" s="38">
        <v>21</v>
      </c>
      <c r="J15" s="38">
        <v>15.2</v>
      </c>
      <c r="K15" s="38">
        <v>16.399999999999999</v>
      </c>
      <c r="L15" s="38">
        <v>17.600000000000001</v>
      </c>
    </row>
    <row r="16" spans="1:12" ht="124.5" customHeight="1" x14ac:dyDescent="0.25">
      <c r="A16" s="6" t="s">
        <v>12</v>
      </c>
      <c r="B16" s="7" t="s">
        <v>33</v>
      </c>
      <c r="C16" s="8" t="s">
        <v>71</v>
      </c>
      <c r="D16" s="9" t="s">
        <v>48</v>
      </c>
      <c r="E16" s="7" t="s">
        <v>10</v>
      </c>
      <c r="F16" s="8" t="s">
        <v>29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</row>
    <row r="17" spans="1:12" ht="72.75" customHeight="1" x14ac:dyDescent="0.25">
      <c r="A17" s="6" t="s">
        <v>13</v>
      </c>
      <c r="B17" s="7" t="s">
        <v>33</v>
      </c>
      <c r="C17" s="8" t="s">
        <v>72</v>
      </c>
      <c r="D17" s="9" t="s">
        <v>47</v>
      </c>
      <c r="E17" s="7" t="s">
        <v>10</v>
      </c>
      <c r="F17" s="8" t="s">
        <v>29</v>
      </c>
      <c r="G17" s="38">
        <v>0</v>
      </c>
      <c r="H17" s="38">
        <v>0.02</v>
      </c>
      <c r="I17" s="38">
        <v>0</v>
      </c>
      <c r="J17" s="38">
        <v>0</v>
      </c>
      <c r="K17" s="38">
        <v>0</v>
      </c>
      <c r="L17" s="38">
        <v>0</v>
      </c>
    </row>
    <row r="18" spans="1:12" ht="72" customHeight="1" x14ac:dyDescent="0.25">
      <c r="A18" s="28" t="s">
        <v>14</v>
      </c>
      <c r="B18" s="25" t="s">
        <v>34</v>
      </c>
      <c r="C18" s="29" t="s">
        <v>73</v>
      </c>
      <c r="D18" s="30" t="s">
        <v>50</v>
      </c>
      <c r="E18" s="25" t="s">
        <v>10</v>
      </c>
      <c r="F18" s="29" t="s">
        <v>29</v>
      </c>
      <c r="G18" s="36">
        <v>133.19999999999999</v>
      </c>
      <c r="H18" s="36">
        <f>H19+H20</f>
        <v>208.50000000000003</v>
      </c>
      <c r="I18" s="36">
        <f>I19+I20</f>
        <v>448.2</v>
      </c>
      <c r="J18" s="36">
        <f>J19+J20</f>
        <v>185.79999999999998</v>
      </c>
      <c r="K18" s="36">
        <f>K19+K20</f>
        <v>189.9</v>
      </c>
      <c r="L18" s="36">
        <f>L19+L20</f>
        <v>190.6</v>
      </c>
    </row>
    <row r="19" spans="1:12" ht="73.5" customHeight="1" x14ac:dyDescent="0.25">
      <c r="A19" s="6" t="s">
        <v>15</v>
      </c>
      <c r="B19" s="7" t="s">
        <v>49</v>
      </c>
      <c r="C19" s="8" t="s">
        <v>74</v>
      </c>
      <c r="D19" s="14" t="s">
        <v>17</v>
      </c>
      <c r="E19" s="7" t="s">
        <v>10</v>
      </c>
      <c r="F19" s="15">
        <v>10</v>
      </c>
      <c r="G19" s="38">
        <v>8</v>
      </c>
      <c r="H19" s="38">
        <v>8.4</v>
      </c>
      <c r="I19" s="38">
        <v>23</v>
      </c>
      <c r="J19" s="38">
        <v>13.2</v>
      </c>
      <c r="K19" s="38">
        <v>13.9</v>
      </c>
      <c r="L19" s="38">
        <v>14.6</v>
      </c>
    </row>
    <row r="20" spans="1:12" ht="67.5" x14ac:dyDescent="0.25">
      <c r="A20" s="28" t="s">
        <v>16</v>
      </c>
      <c r="B20" s="25" t="s">
        <v>18</v>
      </c>
      <c r="C20" s="29" t="s">
        <v>76</v>
      </c>
      <c r="D20" s="32" t="s">
        <v>18</v>
      </c>
      <c r="E20" s="7" t="s">
        <v>10</v>
      </c>
      <c r="F20" s="33">
        <v>10</v>
      </c>
      <c r="G20" s="36">
        <v>125.2</v>
      </c>
      <c r="H20" s="36">
        <f>H21+H22</f>
        <v>200.10000000000002</v>
      </c>
      <c r="I20" s="36">
        <f>I21+I22</f>
        <v>425.2</v>
      </c>
      <c r="J20" s="36">
        <f>J21+J22</f>
        <v>172.6</v>
      </c>
      <c r="K20" s="36">
        <f>K21+K22</f>
        <v>176</v>
      </c>
      <c r="L20" s="36">
        <f>L21+L22</f>
        <v>176</v>
      </c>
    </row>
    <row r="21" spans="1:12" ht="68.25" customHeight="1" x14ac:dyDescent="0.25">
      <c r="A21" s="6" t="s">
        <v>27</v>
      </c>
      <c r="B21" s="7" t="s">
        <v>51</v>
      </c>
      <c r="C21" s="8" t="s">
        <v>75</v>
      </c>
      <c r="D21" s="15" t="s">
        <v>52</v>
      </c>
      <c r="E21" s="7" t="s">
        <v>10</v>
      </c>
      <c r="F21" s="15">
        <v>10</v>
      </c>
      <c r="G21" s="38">
        <v>55</v>
      </c>
      <c r="H21" s="38">
        <v>127.7</v>
      </c>
      <c r="I21" s="38">
        <v>175</v>
      </c>
      <c r="J21" s="38">
        <v>102.6</v>
      </c>
      <c r="K21" s="38">
        <v>104.6</v>
      </c>
      <c r="L21" s="38">
        <v>104.6</v>
      </c>
    </row>
    <row r="22" spans="1:12" ht="71.25" customHeight="1" x14ac:dyDescent="0.25">
      <c r="A22" s="6" t="s">
        <v>28</v>
      </c>
      <c r="B22" s="7" t="s">
        <v>53</v>
      </c>
      <c r="C22" s="8" t="s">
        <v>77</v>
      </c>
      <c r="D22" s="15" t="s">
        <v>54</v>
      </c>
      <c r="E22" s="7" t="s">
        <v>10</v>
      </c>
      <c r="F22" s="15">
        <v>10</v>
      </c>
      <c r="G22" s="38">
        <v>70.2</v>
      </c>
      <c r="H22" s="38">
        <v>72.400000000000006</v>
      </c>
      <c r="I22" s="38">
        <v>250.2</v>
      </c>
      <c r="J22" s="38">
        <v>70</v>
      </c>
      <c r="K22" s="38">
        <v>71.400000000000006</v>
      </c>
      <c r="L22" s="38">
        <v>71.400000000000006</v>
      </c>
    </row>
    <row r="23" spans="1:12" ht="85.5" customHeight="1" x14ac:dyDescent="0.25">
      <c r="A23" s="6" t="s">
        <v>29</v>
      </c>
      <c r="B23" s="7" t="s">
        <v>35</v>
      </c>
      <c r="C23" s="8" t="s">
        <v>78</v>
      </c>
      <c r="D23" s="42" t="s">
        <v>19</v>
      </c>
      <c r="E23" s="33" t="s">
        <v>67</v>
      </c>
      <c r="F23" s="33">
        <v>10</v>
      </c>
      <c r="G23" s="36">
        <v>0</v>
      </c>
      <c r="H23" s="36">
        <v>3</v>
      </c>
      <c r="I23" s="36">
        <v>3</v>
      </c>
      <c r="J23" s="36">
        <v>0</v>
      </c>
      <c r="K23" s="36">
        <v>0</v>
      </c>
      <c r="L23" s="36">
        <v>0</v>
      </c>
    </row>
    <row r="24" spans="1:12" ht="94.5" customHeight="1" x14ac:dyDescent="0.25">
      <c r="A24" s="6" t="s">
        <v>60</v>
      </c>
      <c r="B24" s="7" t="s">
        <v>36</v>
      </c>
      <c r="C24" s="8" t="s">
        <v>79</v>
      </c>
      <c r="D24" s="15" t="s">
        <v>20</v>
      </c>
      <c r="E24" s="33" t="s">
        <v>67</v>
      </c>
      <c r="F24" s="33">
        <v>10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</row>
    <row r="25" spans="1:12" ht="52.5" customHeight="1" x14ac:dyDescent="0.25">
      <c r="A25" s="6" t="s">
        <v>30</v>
      </c>
      <c r="B25" s="7" t="s">
        <v>37</v>
      </c>
      <c r="C25" s="8" t="s">
        <v>80</v>
      </c>
      <c r="D25" s="15" t="s">
        <v>55</v>
      </c>
      <c r="E25" s="15" t="s">
        <v>67</v>
      </c>
      <c r="F25" s="33">
        <v>10</v>
      </c>
      <c r="G25" s="36">
        <f t="shared" ref="G25:L25" si="0">G26+G27+G28+G29+G30+G31</f>
        <v>2840.2079999999996</v>
      </c>
      <c r="H25" s="36">
        <v>1956.6</v>
      </c>
      <c r="I25" s="36">
        <f>I26+I27+I28+I29+I30+I31</f>
        <v>2842.0079999999998</v>
      </c>
      <c r="J25" s="36">
        <f t="shared" si="0"/>
        <v>3219.4</v>
      </c>
      <c r="K25" s="36">
        <f t="shared" si="0"/>
        <v>353.96699999999998</v>
      </c>
      <c r="L25" s="36">
        <f t="shared" si="0"/>
        <v>437.19</v>
      </c>
    </row>
    <row r="26" spans="1:12" ht="54" customHeight="1" x14ac:dyDescent="0.25">
      <c r="A26" s="6" t="s">
        <v>38</v>
      </c>
      <c r="B26" s="7" t="s">
        <v>37</v>
      </c>
      <c r="C26" s="8" t="s">
        <v>81</v>
      </c>
      <c r="D26" s="15" t="s">
        <v>21</v>
      </c>
      <c r="E26" s="15" t="s">
        <v>67</v>
      </c>
      <c r="F26" s="15">
        <v>10</v>
      </c>
      <c r="G26" s="38">
        <v>475.7</v>
      </c>
      <c r="H26" s="38">
        <v>377.1</v>
      </c>
      <c r="I26" s="38">
        <v>475.7</v>
      </c>
      <c r="J26" s="38">
        <v>543.4</v>
      </c>
      <c r="K26" s="38">
        <v>298.06700000000001</v>
      </c>
      <c r="L26" s="38">
        <v>380.99</v>
      </c>
    </row>
    <row r="27" spans="1:12" ht="55.5" customHeight="1" x14ac:dyDescent="0.25">
      <c r="A27" s="6" t="s">
        <v>61</v>
      </c>
      <c r="B27" s="7" t="s">
        <v>37</v>
      </c>
      <c r="C27" s="8" t="s">
        <v>82</v>
      </c>
      <c r="D27" s="15" t="s">
        <v>22</v>
      </c>
      <c r="E27" s="15" t="s">
        <v>67</v>
      </c>
      <c r="F27" s="15">
        <v>10</v>
      </c>
      <c r="G27" s="38">
        <v>2267.5</v>
      </c>
      <c r="H27" s="38">
        <v>1511.7</v>
      </c>
      <c r="I27" s="38">
        <v>2267.5</v>
      </c>
      <c r="J27" s="38">
        <v>2620.1</v>
      </c>
      <c r="K27" s="38">
        <v>0</v>
      </c>
      <c r="L27" s="38">
        <v>0</v>
      </c>
    </row>
    <row r="28" spans="1:12" ht="44.25" customHeight="1" x14ac:dyDescent="0.25">
      <c r="A28" s="6" t="s">
        <v>62</v>
      </c>
      <c r="B28" s="7" t="s">
        <v>37</v>
      </c>
      <c r="C28" s="8" t="s">
        <v>83</v>
      </c>
      <c r="D28" s="15" t="s">
        <v>23</v>
      </c>
      <c r="E28" s="15" t="s">
        <v>67</v>
      </c>
      <c r="F28" s="16">
        <v>10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</row>
    <row r="29" spans="1:12" ht="59.25" customHeight="1" x14ac:dyDescent="0.25">
      <c r="A29" s="6" t="s">
        <v>63</v>
      </c>
      <c r="B29" s="7" t="s">
        <v>37</v>
      </c>
      <c r="C29" s="8" t="s">
        <v>84</v>
      </c>
      <c r="D29" s="15" t="s">
        <v>24</v>
      </c>
      <c r="E29" s="15" t="s">
        <v>67</v>
      </c>
      <c r="F29" s="16">
        <v>10</v>
      </c>
      <c r="G29" s="38">
        <v>10</v>
      </c>
      <c r="H29" s="38">
        <v>10</v>
      </c>
      <c r="I29" s="38">
        <v>10</v>
      </c>
      <c r="J29" s="38">
        <v>10</v>
      </c>
      <c r="K29" s="38">
        <v>10</v>
      </c>
      <c r="L29" s="38">
        <v>10</v>
      </c>
    </row>
    <row r="30" spans="1:12" ht="54" customHeight="1" x14ac:dyDescent="0.25">
      <c r="A30" s="6" t="s">
        <v>64</v>
      </c>
      <c r="B30" s="7" t="s">
        <v>37</v>
      </c>
      <c r="C30" s="8" t="s">
        <v>85</v>
      </c>
      <c r="D30" s="15" t="s">
        <v>25</v>
      </c>
      <c r="E30" s="15" t="s">
        <v>67</v>
      </c>
      <c r="F30" s="16">
        <v>10</v>
      </c>
      <c r="G30" s="38">
        <v>41.6</v>
      </c>
      <c r="H30" s="38">
        <v>35.11</v>
      </c>
      <c r="I30" s="38">
        <v>43.408000000000001</v>
      </c>
      <c r="J30" s="38">
        <v>45.9</v>
      </c>
      <c r="K30" s="38">
        <v>45.9</v>
      </c>
      <c r="L30" s="38">
        <v>46.2</v>
      </c>
    </row>
    <row r="31" spans="1:12" ht="83.25" customHeight="1" x14ac:dyDescent="0.25">
      <c r="A31" s="6" t="s">
        <v>65</v>
      </c>
      <c r="B31" s="7" t="s">
        <v>37</v>
      </c>
      <c r="C31" s="8" t="s">
        <v>86</v>
      </c>
      <c r="D31" s="15" t="s">
        <v>39</v>
      </c>
      <c r="E31" s="15" t="s">
        <v>67</v>
      </c>
      <c r="F31" s="21">
        <v>10</v>
      </c>
      <c r="G31" s="22">
        <v>45.408000000000001</v>
      </c>
      <c r="H31" s="22">
        <v>22.7</v>
      </c>
      <c r="I31" s="22">
        <v>45.4</v>
      </c>
      <c r="J31" s="22">
        <v>0</v>
      </c>
      <c r="K31" s="22">
        <v>0</v>
      </c>
      <c r="L31" s="22">
        <v>0</v>
      </c>
    </row>
    <row r="32" spans="1:12" ht="51.75" customHeight="1" x14ac:dyDescent="0.25">
      <c r="A32" s="28" t="s">
        <v>66</v>
      </c>
      <c r="B32" s="7" t="s">
        <v>37</v>
      </c>
      <c r="C32" s="8" t="s">
        <v>87</v>
      </c>
      <c r="D32" s="15" t="s">
        <v>26</v>
      </c>
      <c r="E32" s="15" t="s">
        <v>67</v>
      </c>
      <c r="F32" s="35">
        <v>10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</row>
    <row r="33" spans="1:12" ht="30.75" customHeight="1" x14ac:dyDescent="0.25">
      <c r="A33" s="44"/>
      <c r="B33" s="46"/>
      <c r="C33" s="49" t="s">
        <v>92</v>
      </c>
      <c r="D33" s="46" t="s">
        <v>91</v>
      </c>
      <c r="E33" s="47"/>
      <c r="F33" s="47"/>
      <c r="G33" s="48">
        <f>G13+G25</f>
        <v>2994.4079999999994</v>
      </c>
      <c r="H33" s="48">
        <f>H13+H25</f>
        <v>2179.6999999999998</v>
      </c>
      <c r="I33" s="48">
        <v>3314.2080000000001</v>
      </c>
      <c r="J33" s="48">
        <f>J13+J25</f>
        <v>3420.4</v>
      </c>
      <c r="K33" s="48">
        <f>K13+K25</f>
        <v>560.26700000000005</v>
      </c>
      <c r="L33" s="48">
        <f>L13+L25</f>
        <v>645.39</v>
      </c>
    </row>
    <row r="34" spans="1:12" x14ac:dyDescent="0.25">
      <c r="B34" s="2"/>
      <c r="C34" s="45"/>
      <c r="D34" s="1"/>
      <c r="E34" s="1"/>
      <c r="F34" s="1"/>
      <c r="G34" s="1"/>
      <c r="H34" s="1"/>
      <c r="I34" s="1"/>
      <c r="J34" s="1"/>
      <c r="K34" s="1"/>
      <c r="L34" s="1"/>
    </row>
    <row r="35" spans="1:12" ht="15.75" x14ac:dyDescent="0.25">
      <c r="A35" s="18" t="s">
        <v>57</v>
      </c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</row>
  </sheetData>
  <mergeCells count="15">
    <mergeCell ref="J1:L1"/>
    <mergeCell ref="E2:L2"/>
    <mergeCell ref="E3:L3"/>
    <mergeCell ref="E4:L4"/>
    <mergeCell ref="J10:L10"/>
    <mergeCell ref="E5:L5"/>
    <mergeCell ref="A7:L8"/>
    <mergeCell ref="A10:A11"/>
    <mergeCell ref="B10:B11"/>
    <mergeCell ref="H10:H11"/>
    <mergeCell ref="C10:D10"/>
    <mergeCell ref="E10:E11"/>
    <mergeCell ref="F10:F11"/>
    <mergeCell ref="G10:G11"/>
    <mergeCell ref="I10:I11"/>
  </mergeCells>
  <phoneticPr fontId="0" type="noConversion"/>
  <pageMargins left="0.59055118110236227" right="0.5905511811023622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topLeftCell="A25" zoomScaleNormal="100" workbookViewId="0">
      <selection activeCell="A23" sqref="A23:XFD23"/>
    </sheetView>
  </sheetViews>
  <sheetFormatPr defaultRowHeight="15" x14ac:dyDescent="0.25"/>
  <cols>
    <col min="1" max="1" width="5.42578125" customWidth="1"/>
    <col min="2" max="2" width="17.42578125" customWidth="1"/>
    <col min="3" max="3" width="25.42578125" style="1" customWidth="1"/>
    <col min="4" max="4" width="36.42578125" style="1" customWidth="1"/>
    <col min="5" max="5" width="16.7109375" style="1" customWidth="1"/>
    <col min="6" max="6" width="4.42578125" style="1" customWidth="1"/>
    <col min="7" max="7" width="13" style="1" customWidth="1"/>
    <col min="8" max="8" width="13.5703125" style="1" customWidth="1"/>
    <col min="9" max="9" width="11.28515625" style="1" customWidth="1"/>
    <col min="10" max="10" width="11.42578125" style="1" customWidth="1"/>
    <col min="11" max="11" width="8.85546875" style="1" customWidth="1"/>
    <col min="12" max="12" width="9.5703125" style="1" customWidth="1"/>
  </cols>
  <sheetData>
    <row r="1" spans="1:12" x14ac:dyDescent="0.25">
      <c r="J1" s="59" t="s">
        <v>32</v>
      </c>
      <c r="K1" s="59"/>
      <c r="L1" s="59"/>
    </row>
    <row r="2" spans="1:12" x14ac:dyDescent="0.25">
      <c r="E2" s="60" t="s">
        <v>58</v>
      </c>
      <c r="F2" s="60"/>
      <c r="G2" s="60"/>
      <c r="H2" s="60"/>
      <c r="I2" s="60"/>
      <c r="J2" s="60"/>
      <c r="K2" s="60"/>
      <c r="L2" s="60"/>
    </row>
    <row r="3" spans="1:12" x14ac:dyDescent="0.25">
      <c r="E3" s="61" t="s">
        <v>105</v>
      </c>
      <c r="F3" s="61"/>
      <c r="G3" s="61"/>
      <c r="H3" s="61"/>
      <c r="I3" s="61"/>
      <c r="J3" s="61"/>
      <c r="K3" s="61"/>
      <c r="L3" s="61"/>
    </row>
    <row r="4" spans="1:12" x14ac:dyDescent="0.25">
      <c r="E4" s="60" t="s">
        <v>106</v>
      </c>
      <c r="F4" s="60"/>
      <c r="G4" s="60"/>
      <c r="H4" s="60"/>
      <c r="I4" s="60"/>
      <c r="J4" s="60"/>
      <c r="K4" s="60"/>
      <c r="L4" s="60"/>
    </row>
    <row r="5" spans="1:12" x14ac:dyDescent="0.25">
      <c r="E5" s="60" t="s">
        <v>112</v>
      </c>
      <c r="F5" s="60"/>
      <c r="G5" s="60"/>
      <c r="H5" s="60"/>
      <c r="I5" s="60"/>
      <c r="J5" s="60"/>
      <c r="K5" s="60"/>
      <c r="L5" s="60"/>
    </row>
    <row r="7" spans="1:12" x14ac:dyDescent="0.25">
      <c r="A7" s="68" t="s">
        <v>104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</row>
    <row r="8" spans="1:12" ht="1.5" customHeight="1" x14ac:dyDescent="0.2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</row>
    <row r="9" spans="1:12" x14ac:dyDescent="0.25">
      <c r="L9" s="1" t="s">
        <v>31</v>
      </c>
    </row>
    <row r="10" spans="1:12" s="2" customFormat="1" ht="31.5" customHeight="1" x14ac:dyDescent="0.25">
      <c r="A10" s="62" t="s">
        <v>0</v>
      </c>
      <c r="B10" s="62" t="s">
        <v>1</v>
      </c>
      <c r="C10" s="62" t="s">
        <v>2</v>
      </c>
      <c r="D10" s="63"/>
      <c r="E10" s="65" t="s">
        <v>3</v>
      </c>
      <c r="F10" s="65" t="s">
        <v>4</v>
      </c>
      <c r="G10" s="65" t="s">
        <v>107</v>
      </c>
      <c r="H10" s="65" t="s">
        <v>111</v>
      </c>
      <c r="I10" s="65" t="s">
        <v>108</v>
      </c>
      <c r="J10" s="62" t="s">
        <v>5</v>
      </c>
      <c r="K10" s="63"/>
      <c r="L10" s="63"/>
    </row>
    <row r="11" spans="1:12" s="2" customFormat="1" ht="56.25" customHeight="1" x14ac:dyDescent="0.25">
      <c r="A11" s="63"/>
      <c r="B11" s="63"/>
      <c r="C11" s="3" t="s">
        <v>6</v>
      </c>
      <c r="D11" s="3" t="s">
        <v>7</v>
      </c>
      <c r="E11" s="66"/>
      <c r="F11" s="66"/>
      <c r="G11" s="67"/>
      <c r="H11" s="66"/>
      <c r="I11" s="67"/>
      <c r="J11" s="17" t="s">
        <v>109</v>
      </c>
      <c r="K11" s="17" t="s">
        <v>95</v>
      </c>
      <c r="L11" s="17" t="s">
        <v>110</v>
      </c>
    </row>
    <row r="12" spans="1:12" s="2" customFormat="1" ht="13.5" customHeight="1" x14ac:dyDescent="0.25">
      <c r="A12" s="4">
        <v>1</v>
      </c>
      <c r="B12" s="4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  <c r="K12" s="5">
        <v>11</v>
      </c>
      <c r="L12" s="5">
        <v>12</v>
      </c>
    </row>
    <row r="13" spans="1:12" s="2" customFormat="1" x14ac:dyDescent="0.25">
      <c r="A13" s="4"/>
      <c r="B13" s="40"/>
      <c r="C13" s="39" t="s">
        <v>96</v>
      </c>
      <c r="D13" s="33" t="s">
        <v>88</v>
      </c>
      <c r="E13" s="41"/>
      <c r="F13" s="5"/>
      <c r="G13" s="37">
        <f t="shared" ref="G13:L13" si="0">G14+G17+G22</f>
        <v>299.3</v>
      </c>
      <c r="H13" s="37">
        <f t="shared" si="0"/>
        <v>116.71300000000001</v>
      </c>
      <c r="I13" s="37">
        <f t="shared" si="0"/>
        <v>299.3</v>
      </c>
      <c r="J13" s="37">
        <f t="shared" si="0"/>
        <v>246</v>
      </c>
      <c r="K13" s="37">
        <f t="shared" si="0"/>
        <v>247</v>
      </c>
      <c r="L13" s="37">
        <f t="shared" si="0"/>
        <v>247</v>
      </c>
    </row>
    <row r="14" spans="1:12" s="24" customFormat="1" ht="29.25" customHeight="1" x14ac:dyDescent="0.25">
      <c r="A14" s="27">
        <v>1</v>
      </c>
      <c r="B14" s="26"/>
      <c r="C14" s="39" t="s">
        <v>101</v>
      </c>
      <c r="D14" s="43" t="s">
        <v>90</v>
      </c>
      <c r="E14" s="25" t="s">
        <v>68</v>
      </c>
      <c r="F14" s="55">
        <v>10</v>
      </c>
      <c r="G14" s="36">
        <f>SUM(G15:G16)</f>
        <v>17.899999999999999</v>
      </c>
      <c r="H14" s="36">
        <f>H15+H16</f>
        <v>6.556</v>
      </c>
      <c r="I14" s="36">
        <f>SUM(I15:I16)</f>
        <v>17.899999999999999</v>
      </c>
      <c r="J14" s="36">
        <f t="shared" ref="J14:L14" si="1">SUM(J15:J16)</f>
        <v>10</v>
      </c>
      <c r="K14" s="36">
        <f t="shared" si="1"/>
        <v>11</v>
      </c>
      <c r="L14" s="36">
        <f t="shared" si="1"/>
        <v>11</v>
      </c>
    </row>
    <row r="15" spans="1:12" s="10" customFormat="1" ht="67.5" x14ac:dyDescent="0.25">
      <c r="A15" s="6" t="s">
        <v>11</v>
      </c>
      <c r="B15" s="7" t="s">
        <v>33</v>
      </c>
      <c r="C15" s="8" t="s">
        <v>70</v>
      </c>
      <c r="D15" s="9" t="s">
        <v>9</v>
      </c>
      <c r="E15" s="7" t="s">
        <v>10</v>
      </c>
      <c r="F15" s="8" t="s">
        <v>29</v>
      </c>
      <c r="G15" s="38">
        <v>17.899999999999999</v>
      </c>
      <c r="H15" s="38">
        <v>6.556</v>
      </c>
      <c r="I15" s="38">
        <v>17.899999999999999</v>
      </c>
      <c r="J15" s="38">
        <v>10</v>
      </c>
      <c r="K15" s="38">
        <v>11</v>
      </c>
      <c r="L15" s="38">
        <v>11</v>
      </c>
    </row>
    <row r="16" spans="1:12" s="10" customFormat="1" ht="45" x14ac:dyDescent="0.25">
      <c r="A16" s="6" t="s">
        <v>12</v>
      </c>
      <c r="B16" s="7" t="s">
        <v>33</v>
      </c>
      <c r="C16" s="8" t="s">
        <v>72</v>
      </c>
      <c r="D16" s="9" t="s">
        <v>47</v>
      </c>
      <c r="E16" s="7" t="s">
        <v>10</v>
      </c>
      <c r="F16" s="8" t="s">
        <v>29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</row>
    <row r="17" spans="1:12" s="31" customFormat="1" ht="58.5" customHeight="1" x14ac:dyDescent="0.25">
      <c r="A17" s="28" t="s">
        <v>13</v>
      </c>
      <c r="B17" s="25" t="s">
        <v>34</v>
      </c>
      <c r="C17" s="29" t="s">
        <v>97</v>
      </c>
      <c r="D17" s="30" t="s">
        <v>50</v>
      </c>
      <c r="E17" s="25" t="s">
        <v>10</v>
      </c>
      <c r="F17" s="8" t="s">
        <v>29</v>
      </c>
      <c r="G17" s="36">
        <f t="shared" ref="G17:L17" si="2">G18+G19</f>
        <v>280.40000000000003</v>
      </c>
      <c r="H17" s="36">
        <f t="shared" si="2"/>
        <v>110.15700000000001</v>
      </c>
      <c r="I17" s="36">
        <f t="shared" si="2"/>
        <v>280.40000000000003</v>
      </c>
      <c r="J17" s="36">
        <f t="shared" si="2"/>
        <v>235</v>
      </c>
      <c r="K17" s="36">
        <f t="shared" si="2"/>
        <v>235</v>
      </c>
      <c r="L17" s="36">
        <f t="shared" si="2"/>
        <v>235</v>
      </c>
    </row>
    <row r="18" spans="1:12" s="11" customFormat="1" ht="45" x14ac:dyDescent="0.25">
      <c r="A18" s="6" t="s">
        <v>14</v>
      </c>
      <c r="B18" s="7" t="s">
        <v>49</v>
      </c>
      <c r="C18" s="8" t="s">
        <v>74</v>
      </c>
      <c r="D18" s="14" t="s">
        <v>17</v>
      </c>
      <c r="E18" s="7" t="s">
        <v>10</v>
      </c>
      <c r="F18" s="56">
        <v>10</v>
      </c>
      <c r="G18" s="38">
        <v>12.1</v>
      </c>
      <c r="H18" s="38">
        <v>10.536</v>
      </c>
      <c r="I18" s="38">
        <v>12.1</v>
      </c>
      <c r="J18" s="38">
        <v>10</v>
      </c>
      <c r="K18" s="38">
        <v>10</v>
      </c>
      <c r="L18" s="38">
        <v>10</v>
      </c>
    </row>
    <row r="19" spans="1:12" s="34" customFormat="1" ht="58.5" customHeight="1" x14ac:dyDescent="0.25">
      <c r="A19" s="28" t="s">
        <v>15</v>
      </c>
      <c r="B19" s="25" t="s">
        <v>18</v>
      </c>
      <c r="C19" s="29" t="s">
        <v>76</v>
      </c>
      <c r="D19" s="32" t="s">
        <v>18</v>
      </c>
      <c r="E19" s="7" t="s">
        <v>10</v>
      </c>
      <c r="F19" s="56">
        <v>10</v>
      </c>
      <c r="G19" s="36">
        <f t="shared" ref="G19:L19" si="3">G20+G21</f>
        <v>268.3</v>
      </c>
      <c r="H19" s="36">
        <f t="shared" si="3"/>
        <v>99.621000000000009</v>
      </c>
      <c r="I19" s="36">
        <f t="shared" si="3"/>
        <v>268.3</v>
      </c>
      <c r="J19" s="36">
        <f t="shared" si="3"/>
        <v>225</v>
      </c>
      <c r="K19" s="36">
        <f t="shared" si="3"/>
        <v>225</v>
      </c>
      <c r="L19" s="36">
        <f t="shared" si="3"/>
        <v>225</v>
      </c>
    </row>
    <row r="20" spans="1:12" s="11" customFormat="1" ht="45" x14ac:dyDescent="0.25">
      <c r="A20" s="6" t="s">
        <v>16</v>
      </c>
      <c r="B20" s="7" t="s">
        <v>51</v>
      </c>
      <c r="C20" s="8" t="s">
        <v>75</v>
      </c>
      <c r="D20" s="15" t="s">
        <v>52</v>
      </c>
      <c r="E20" s="7" t="s">
        <v>10</v>
      </c>
      <c r="F20" s="56">
        <v>10</v>
      </c>
      <c r="G20" s="38">
        <v>114</v>
      </c>
      <c r="H20" s="38">
        <v>52.697000000000003</v>
      </c>
      <c r="I20" s="38">
        <v>114</v>
      </c>
      <c r="J20" s="38">
        <v>100</v>
      </c>
      <c r="K20" s="38">
        <v>100</v>
      </c>
      <c r="L20" s="38">
        <v>100</v>
      </c>
    </row>
    <row r="21" spans="1:12" s="11" customFormat="1" ht="45" x14ac:dyDescent="0.25">
      <c r="A21" s="6" t="s">
        <v>27</v>
      </c>
      <c r="B21" s="7" t="s">
        <v>53</v>
      </c>
      <c r="C21" s="8" t="s">
        <v>77</v>
      </c>
      <c r="D21" s="15" t="s">
        <v>100</v>
      </c>
      <c r="E21" s="7" t="s">
        <v>10</v>
      </c>
      <c r="F21" s="56">
        <v>10</v>
      </c>
      <c r="G21" s="38">
        <v>154.30000000000001</v>
      </c>
      <c r="H21" s="38">
        <v>46.923999999999999</v>
      </c>
      <c r="I21" s="38">
        <v>154.30000000000001</v>
      </c>
      <c r="J21" s="38">
        <v>125</v>
      </c>
      <c r="K21" s="38">
        <v>125</v>
      </c>
      <c r="L21" s="38">
        <v>125</v>
      </c>
    </row>
    <row r="22" spans="1:12" s="34" customFormat="1" ht="67.5" x14ac:dyDescent="0.25">
      <c r="A22" s="6" t="s">
        <v>28</v>
      </c>
      <c r="B22" s="7" t="s">
        <v>99</v>
      </c>
      <c r="C22" s="8" t="s">
        <v>98</v>
      </c>
      <c r="D22" s="42" t="s">
        <v>19</v>
      </c>
      <c r="E22" s="33" t="s">
        <v>67</v>
      </c>
      <c r="F22" s="56">
        <v>10</v>
      </c>
      <c r="G22" s="36">
        <v>1</v>
      </c>
      <c r="H22" s="36">
        <v>0</v>
      </c>
      <c r="I22" s="36">
        <v>1</v>
      </c>
      <c r="J22" s="36">
        <v>1</v>
      </c>
      <c r="K22" s="36">
        <v>1</v>
      </c>
      <c r="L22" s="36">
        <v>1</v>
      </c>
    </row>
    <row r="23" spans="1:12" s="34" customFormat="1" ht="36" customHeight="1" x14ac:dyDescent="0.25">
      <c r="A23" s="28" t="s">
        <v>29</v>
      </c>
      <c r="B23" s="25" t="s">
        <v>37</v>
      </c>
      <c r="C23" s="29" t="s">
        <v>80</v>
      </c>
      <c r="D23" s="33" t="s">
        <v>55</v>
      </c>
      <c r="E23" s="33" t="s">
        <v>67</v>
      </c>
      <c r="F23" s="69">
        <v>10</v>
      </c>
      <c r="G23" s="36">
        <f>G25+G26+G27+G24</f>
        <v>3323.7000000000003</v>
      </c>
      <c r="H23" s="36">
        <f t="shared" ref="H23:L23" si="4">H25+H26+H27+H24</f>
        <v>2498.0299999999997</v>
      </c>
      <c r="I23" s="36">
        <f t="shared" si="4"/>
        <v>3350.248</v>
      </c>
      <c r="J23" s="36">
        <f t="shared" si="4"/>
        <v>2048.4</v>
      </c>
      <c r="K23" s="36">
        <f t="shared" si="4"/>
        <v>444.8</v>
      </c>
      <c r="L23" s="36">
        <f t="shared" si="4"/>
        <v>348.4</v>
      </c>
    </row>
    <row r="24" spans="1:12" s="11" customFormat="1" ht="39.75" customHeight="1" x14ac:dyDescent="0.25">
      <c r="A24" s="6" t="s">
        <v>60</v>
      </c>
      <c r="B24" s="7" t="s">
        <v>37</v>
      </c>
      <c r="C24" s="8" t="s">
        <v>102</v>
      </c>
      <c r="D24" s="15" t="s">
        <v>103</v>
      </c>
      <c r="E24" s="15" t="s">
        <v>67</v>
      </c>
      <c r="F24" s="56">
        <v>10</v>
      </c>
      <c r="G24" s="38">
        <v>552.5</v>
      </c>
      <c r="H24" s="38">
        <v>460.41</v>
      </c>
      <c r="I24" s="38">
        <v>552.5</v>
      </c>
      <c r="J24" s="38">
        <v>535.6</v>
      </c>
      <c r="K24" s="38">
        <v>399</v>
      </c>
      <c r="L24" s="38">
        <v>300.89999999999998</v>
      </c>
    </row>
    <row r="25" spans="1:12" ht="45.75" customHeight="1" x14ac:dyDescent="0.25">
      <c r="A25" s="6" t="s">
        <v>30</v>
      </c>
      <c r="B25" s="7" t="s">
        <v>37</v>
      </c>
      <c r="C25" s="8" t="s">
        <v>84</v>
      </c>
      <c r="D25" s="15" t="s">
        <v>24</v>
      </c>
      <c r="E25" s="15" t="s">
        <v>67</v>
      </c>
      <c r="F25" s="57">
        <v>10</v>
      </c>
      <c r="G25" s="38">
        <v>19.399999999999999</v>
      </c>
      <c r="H25" s="38">
        <v>15.678000000000001</v>
      </c>
      <c r="I25" s="38">
        <v>15.678000000000001</v>
      </c>
      <c r="J25" s="38">
        <v>0</v>
      </c>
      <c r="K25" s="38">
        <v>0</v>
      </c>
      <c r="L25" s="38">
        <v>0</v>
      </c>
    </row>
    <row r="26" spans="1:12" ht="61.5" customHeight="1" x14ac:dyDescent="0.25">
      <c r="A26" s="6" t="s">
        <v>38</v>
      </c>
      <c r="B26" s="7" t="s">
        <v>37</v>
      </c>
      <c r="C26" s="8" t="s">
        <v>85</v>
      </c>
      <c r="D26" s="15" t="s">
        <v>25</v>
      </c>
      <c r="E26" s="15" t="s">
        <v>67</v>
      </c>
      <c r="F26" s="57">
        <v>10</v>
      </c>
      <c r="G26" s="38">
        <v>46.4</v>
      </c>
      <c r="H26" s="38">
        <v>40.718000000000004</v>
      </c>
      <c r="I26" s="38">
        <v>51.67</v>
      </c>
      <c r="J26" s="38">
        <v>45.4</v>
      </c>
      <c r="K26" s="38">
        <v>45.8</v>
      </c>
      <c r="L26" s="38">
        <v>47.5</v>
      </c>
    </row>
    <row r="27" spans="1:12" ht="72" customHeight="1" x14ac:dyDescent="0.25">
      <c r="A27" s="6" t="s">
        <v>61</v>
      </c>
      <c r="B27" s="7" t="s">
        <v>37</v>
      </c>
      <c r="C27" s="8" t="s">
        <v>86</v>
      </c>
      <c r="D27" s="15" t="s">
        <v>39</v>
      </c>
      <c r="E27" s="15" t="s">
        <v>67</v>
      </c>
      <c r="F27" s="58">
        <v>10</v>
      </c>
      <c r="G27" s="22">
        <v>2705.4</v>
      </c>
      <c r="H27" s="22">
        <v>1981.2239999999999</v>
      </c>
      <c r="I27" s="22">
        <v>2730.4</v>
      </c>
      <c r="J27" s="38">
        <v>1467.4</v>
      </c>
      <c r="K27" s="22">
        <v>0</v>
      </c>
      <c r="L27" s="22">
        <v>0</v>
      </c>
    </row>
    <row r="28" spans="1:12" s="12" customFormat="1" ht="18.75" customHeight="1" x14ac:dyDescent="0.25">
      <c r="A28" s="24"/>
      <c r="B28" s="51"/>
      <c r="C28" s="53" t="s">
        <v>94</v>
      </c>
      <c r="D28" s="51"/>
      <c r="E28" s="54" t="s">
        <v>93</v>
      </c>
      <c r="F28" s="13"/>
      <c r="G28" s="23">
        <f>G13+G23</f>
        <v>3623.0000000000005</v>
      </c>
      <c r="H28" s="23">
        <f>H13+H23</f>
        <v>2614.7429999999999</v>
      </c>
      <c r="I28" s="23">
        <f>I23+I13</f>
        <v>3649.5480000000002</v>
      </c>
      <c r="J28" s="23">
        <f>J13+J23</f>
        <v>2294.4</v>
      </c>
      <c r="K28" s="23">
        <f>K13+K23</f>
        <v>691.8</v>
      </c>
      <c r="L28" s="23">
        <f>L13+L23</f>
        <v>595.4</v>
      </c>
    </row>
    <row r="29" spans="1:12" x14ac:dyDescent="0.25">
      <c r="B29" s="2"/>
      <c r="C29" s="52"/>
    </row>
    <row r="30" spans="1:12" s="19" customFormat="1" ht="15.75" x14ac:dyDescent="0.25">
      <c r="A30" s="18" t="s">
        <v>57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</row>
  </sheetData>
  <mergeCells count="15">
    <mergeCell ref="J1:L1"/>
    <mergeCell ref="E2:L2"/>
    <mergeCell ref="E3:L3"/>
    <mergeCell ref="E4:L4"/>
    <mergeCell ref="E10:E11"/>
    <mergeCell ref="B10:B11"/>
    <mergeCell ref="A10:A11"/>
    <mergeCell ref="E5:L5"/>
    <mergeCell ref="A7:L8"/>
    <mergeCell ref="C10:D10"/>
    <mergeCell ref="J10:L10"/>
    <mergeCell ref="I10:I11"/>
    <mergeCell ref="H10:H11"/>
    <mergeCell ref="G10:G11"/>
    <mergeCell ref="F10:F11"/>
  </mergeCells>
  <phoneticPr fontId="0" type="noConversion"/>
  <pageMargins left="0.70866141732283472" right="0.70866141732283472" top="0.78740157480314965" bottom="0.19685039370078741" header="0.31496062992125984" footer="0.31496062992125984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Лист4</vt:lpstr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Альмида Айратовна</dc:creator>
  <cp:lastModifiedBy>Мустафина_АЮ</cp:lastModifiedBy>
  <cp:lastPrinted>2020-12-01T05:22:43Z</cp:lastPrinted>
  <dcterms:created xsi:type="dcterms:W3CDTF">2017-11-28T10:02:24Z</dcterms:created>
  <dcterms:modified xsi:type="dcterms:W3CDTF">2020-12-01T06:00:20Z</dcterms:modified>
</cp:coreProperties>
</file>