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400"/>
  </bookViews>
  <sheets>
    <sheet name="Table1" sheetId="1" r:id="rId1"/>
  </sheets>
  <calcPr calcId="162913"/>
</workbook>
</file>

<file path=xl/calcChain.xml><?xml version="1.0" encoding="utf-8"?>
<calcChain xmlns="http://schemas.openxmlformats.org/spreadsheetml/2006/main">
  <c r="J10" i="1" l="1"/>
  <c r="I10" i="1"/>
  <c r="L17" i="1" l="1"/>
  <c r="K27" i="1"/>
  <c r="I19" i="1" l="1"/>
  <c r="J19" i="1"/>
  <c r="K19" i="1"/>
  <c r="L19" i="1"/>
  <c r="M19" i="1"/>
  <c r="N19" i="1"/>
  <c r="J17" i="1" l="1"/>
  <c r="K17" i="1"/>
  <c r="M17" i="1"/>
  <c r="N17" i="1"/>
  <c r="I17" i="1"/>
  <c r="J12" i="1"/>
  <c r="K12" i="1"/>
  <c r="L12" i="1"/>
  <c r="M12" i="1"/>
  <c r="N12" i="1"/>
  <c r="I12" i="1"/>
  <c r="J28" i="1"/>
  <c r="J27" i="1" s="1"/>
  <c r="K28" i="1"/>
  <c r="L28" i="1"/>
  <c r="L27" i="1" s="1"/>
  <c r="M28" i="1"/>
  <c r="M27" i="1" s="1"/>
  <c r="N28" i="1"/>
  <c r="N27" i="1" s="1"/>
  <c r="I28" i="1"/>
  <c r="I27" i="1" s="1"/>
  <c r="I11" i="1" l="1"/>
  <c r="I31" i="1" s="1"/>
  <c r="I32" i="1" s="1"/>
  <c r="M11" i="1"/>
  <c r="K11" i="1"/>
  <c r="K10" i="1" s="1"/>
  <c r="K31" i="1" s="1"/>
  <c r="K32" i="1" s="1"/>
  <c r="M10" i="1"/>
  <c r="M31" i="1" s="1"/>
  <c r="M32" i="1" s="1"/>
  <c r="L11" i="1"/>
  <c r="L10" i="1" s="1"/>
  <c r="L31" i="1" s="1"/>
  <c r="L32" i="1" s="1"/>
  <c r="N11" i="1"/>
  <c r="N10" i="1" s="1"/>
  <c r="N31" i="1" s="1"/>
  <c r="N32" i="1" s="1"/>
  <c r="J11" i="1"/>
  <c r="J31" i="1" s="1"/>
  <c r="J32" i="1" s="1"/>
</calcChain>
</file>

<file path=xl/sharedStrings.xml><?xml version="1.0" encoding="utf-8"?>
<sst xmlns="http://schemas.openxmlformats.org/spreadsheetml/2006/main" count="274" uniqueCount="110">
  <si>
    <t/>
  </si>
  <si>
    <t>Наименование полномочия, 
расходного обязательства</t>
  </si>
  <si>
    <t>Код строки</t>
  </si>
  <si>
    <t>Правовое основание финансового обеспечения расходного полномочия муниципального образования</t>
  </si>
  <si>
    <t>Код группы полномочий расходных обязательств</t>
  </si>
  <si>
    <t>Код бюджетной классификации Российской Федерации</t>
  </si>
  <si>
    <t>Объем средств на исполнение расходного обязательства</t>
  </si>
  <si>
    <t>Методика расчета оценки</t>
  </si>
  <si>
    <t>Российской Федерации</t>
  </si>
  <si>
    <t>плановый период</t>
  </si>
  <si>
    <t>Федеральные законы</t>
  </si>
  <si>
    <t>всего</t>
  </si>
  <si>
    <t>Всего</t>
  </si>
  <si>
    <t>наименование, номер и дата</t>
  </si>
  <si>
    <t>номер статьи (подстатьи), пункта (подпункта)</t>
  </si>
  <si>
    <t>дата вступления в силу, срок действия</t>
  </si>
  <si>
    <t>раздел/подраздел</t>
  </si>
  <si>
    <t>утвержденные бюджетные назначения</t>
  </si>
  <si>
    <t>исполнено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</si>
  <si>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</si>
  <si>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</si>
  <si>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</si>
  <si>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</si>
  <si>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</si>
  <si>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</si>
  <si>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</si>
  <si>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</si>
  <si>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</si>
  <si>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</si>
  <si>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</si>
  <si>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</si>
  <si>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</si>
  <si>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</si>
  <si>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19</t>
  </si>
  <si>
    <t>21</t>
  </si>
  <si>
    <t>5. Расходные обязательства, возникшие в результате принятия нормативных правовых актов сельского поселения, заключения договоров (соглашений), всего из них:</t>
  </si>
  <si>
    <t>6500</t>
  </si>
  <si>
    <t>x</t>
  </si>
  <si>
    <t>5.1. Расходные обязательства, возникшие в результате принятия нормативных правовых актов сельского поселения, заключения договоров (соглашений) в рамках реализации вопросов местного значения сельского поселения, всего</t>
  </si>
  <si>
    <t>6501</t>
  </si>
  <si>
    <t>5.1.1. по перечню, предусмотренному частью  3 статьи  14 Федерального закона от 6 октября 2003 г.  № 131-ФЗ «Об общих принципах организации местного самоуправления в Российской Федерации», всего</t>
  </si>
  <si>
    <t>6502</t>
  </si>
  <si>
    <t>5.1.1.1. составление и рассмотрение проекта бюджета сельского поселения, утверждение и исполнение бюджета сельского поселения, осуществление контроля за его исполнением, составление и утверждение отчета об исполнении бюджета сельского поселения</t>
  </si>
  <si>
    <t>6503</t>
  </si>
  <si>
    <t>1) Федеральный закон от 06.10.2003 №131-ФЗ «Об общих принципах организации местного самоуправления в Российской Федерации»</t>
  </si>
  <si>
    <t>1)  ст.14 ч.1 п.1</t>
  </si>
  <si>
    <t>1) 06.10.2003 - не указан</t>
  </si>
  <si>
    <t>01/06</t>
  </si>
  <si>
    <t>плановый метод</t>
  </si>
  <si>
    <t>5.1.1.4. обеспечение первичных мер пожарной безопасности в границах населенных пунктов сельского поселения</t>
  </si>
  <si>
    <t>6506</t>
  </si>
  <si>
    <t>1)  ст.14 ч.1 п.9</t>
  </si>
  <si>
    <t>03/09</t>
  </si>
  <si>
    <t>03/10</t>
  </si>
  <si>
    <t>5.1.1.11. организация благоустройства территории сельского поселения (за исключением расходов на осуществление дорожной деятельности, а также расходов на капитальный ремонт и ремонт дворовых территорий многоквартирных домов, проездов к дворовым территориям многоквартирных домов населенных пунктов)</t>
  </si>
  <si>
    <t>6513</t>
  </si>
  <si>
    <t>1)  ст.14 ч.1 п.19</t>
  </si>
  <si>
    <t>05/03</t>
  </si>
  <si>
    <t>5.1.3. в случаях заключения соглашения с органами местного самоуправления муниципального района о передаче сельскому поселению осуществления части своих полномочий по решению вопросов местного значения муниципального района, всего</t>
  </si>
  <si>
    <t>6700</t>
  </si>
  <si>
    <t>5.1.3.2. организация в границах муниципального района электро- и газоснабжения поселений в пределах полномочий, установленных законодательством Российской Федерации</t>
  </si>
  <si>
    <t>6702</t>
  </si>
  <si>
    <t>1)  ст.15 ч.4</t>
  </si>
  <si>
    <t>05/02</t>
  </si>
  <si>
    <t>5.2. Расходные обязательства, возникшие в результате принятия нормативных правовых актов сельского поселения, заключения договоров (соглашений) в рамках реализации полномочий органов местного самоуправления сельского поселения по решению вопросов местного значения сельского поселения, по перечню, предусмотренному частью 1 статьи  17 Федерального закона от 6 октября 2003  г. № 131-ФЗ «Об общих принципах организации местного самоуправления в Российской Федерации», всего</t>
  </si>
  <si>
    <t>6800</t>
  </si>
  <si>
    <t>5.2.1. материально-техническое и финансовое обеспечение деятельности органов местного самоуправления без учета вопросов оплаты труда работников органов местного самоуправления</t>
  </si>
  <si>
    <t>6801</t>
  </si>
  <si>
    <t>1)  ст.17.1</t>
  </si>
  <si>
    <t>01/04</t>
  </si>
  <si>
    <t>01/13</t>
  </si>
  <si>
    <t>5.2.2. материально-техническое и финансовое обеспечение деятельности органов местного самоуправления в части вопросов оплаты труда работников органов местного самоуправления</t>
  </si>
  <si>
    <t>6802</t>
  </si>
  <si>
    <t>01/02</t>
  </si>
  <si>
    <t>01/03</t>
  </si>
  <si>
    <t>5.2.23. предоставление доплаты за выслугу лет к трудовой пенсии муниципальным служащим за счет средств местного бюджета</t>
  </si>
  <si>
    <t>6823</t>
  </si>
  <si>
    <t>1)  ст.17 ч.1 п.9</t>
  </si>
  <si>
    <t>10/03</t>
  </si>
  <si>
    <t>5.4. Расходные обязательства, возникшие в результате принятия нормативных правовых актов сельского поселения, заключения договоров (соглашений) в рамках реализации органами местного самоуправления сельского поселения отдельных государственных полномочий, переданных органами государственной власти Российской Федерации и (или) органами государственной власти субъекта Российской Федерации, всего</t>
  </si>
  <si>
    <t>7300</t>
  </si>
  <si>
    <t>5.4.1. за счет субвенций, предоставленных из федерального бюджета, всего</t>
  </si>
  <si>
    <t>7301</t>
  </si>
  <si>
    <t>5.4.1.3. на осуществление воинского учета на территориях, на которых отсутствуют структурные подразделения военных комиссариатов</t>
  </si>
  <si>
    <t>7304</t>
  </si>
  <si>
    <t>1)  ст.20</t>
  </si>
  <si>
    <t>02/03</t>
  </si>
  <si>
    <t>5.7. Условно утвержденные расходы на первый и второй годы планового периода в соответствии с решением о местном бюджете сельского поселения</t>
  </si>
  <si>
    <t>8000</t>
  </si>
  <si>
    <t>1) Федеральный закон от 30.07.1998 №145-ФЗ «Бюджетный кодекс Российской Федерации»</t>
  </si>
  <si>
    <t>1) гл.21 ст.184.1 п.3 абз.8</t>
  </si>
  <si>
    <t>1) 30.07.1998 - не указан</t>
  </si>
  <si>
    <t>99/99</t>
  </si>
  <si>
    <t>Итого расходных обязательств муниципальных образований без учета внутренних оборотов</t>
  </si>
  <si>
    <t>11800</t>
  </si>
  <si>
    <t>Итого расходных обязательств муниципальных образований</t>
  </si>
  <si>
    <t>11900</t>
  </si>
  <si>
    <t>Реестр расходных обязательств  Саринского сельского поселения</t>
  </si>
  <si>
    <t>Саринское сельское поселение</t>
  </si>
  <si>
    <t>5.2.13. организационное и материально-техническое обеспечение подготовки и проведения муниципальных выборов, местного референдума, голосования по отзыву депутата, члена выборного органа местного самоуправления, выборного должностного лица местного самоуправления, голосования по вопросам изменения границ муниципального образования, преобразования муниципального образования</t>
  </si>
  <si>
    <t>6813</t>
  </si>
  <si>
    <t>1)  ст.17 ч.1 п.5</t>
  </si>
  <si>
    <t>23</t>
  </si>
  <si>
    <t>01/07</t>
  </si>
  <si>
    <t>2026 год</t>
  </si>
  <si>
    <t>отчетный
2023 год</t>
  </si>
  <si>
    <t>текущий
2024 год</t>
  </si>
  <si>
    <t>очередной
2025 год</t>
  </si>
  <si>
    <t>2027 год</t>
  </si>
  <si>
    <t>Единица измерения: рублей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</si>
</sst>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color rgb="FF000000"/>
      <name val="Times New Roman"/>
    </font>
    <font>
      <b/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</borders>
  <cellStyleXfs count="1">
    <xf numFmtId="0" fontId="0" fillId="0" borderId="0">
      <alignment vertical="top" wrapText="1"/>
    </xf>
  </cellStyleXfs>
  <cellXfs count="30">
    <xf numFmtId="0" fontId="0" fillId="0" borderId="0" xfId="0" applyFont="1" applyFill="1" applyAlignment="1">
      <alignment vertical="top" wrapText="1"/>
    </xf>
    <xf numFmtId="0" fontId="1" fillId="0" borderId="0" xfId="0" applyFont="1" applyFill="1" applyAlignment="1">
      <alignment horizontal="center" vertical="top" wrapText="1"/>
    </xf>
    <xf numFmtId="0" fontId="0" fillId="0" borderId="0" xfId="0" applyFont="1" applyFill="1" applyAlignment="1">
      <alignment horizontal="left" vertical="top" wrapText="1"/>
    </xf>
    <xf numFmtId="0" fontId="0" fillId="0" borderId="2" xfId="0" applyFont="1" applyFill="1" applyBorder="1" applyAlignment="1">
      <alignment vertical="top" wrapText="1"/>
    </xf>
    <xf numFmtId="0" fontId="1" fillId="0" borderId="2" xfId="0" applyFont="1" applyFill="1" applyBorder="1" applyAlignment="1">
      <alignment horizontal="left" vertical="top" wrapText="1"/>
    </xf>
    <xf numFmtId="0" fontId="0" fillId="0" borderId="4" xfId="0" applyFont="1" applyFill="1" applyBorder="1" applyAlignment="1">
      <alignment vertical="top" wrapText="1"/>
    </xf>
    <xf numFmtId="0" fontId="3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left" vertical="top" wrapText="1"/>
    </xf>
    <xf numFmtId="0" fontId="0" fillId="0" borderId="5" xfId="0" applyFont="1" applyFill="1" applyBorder="1" applyAlignment="1">
      <alignment horizontal="left" vertical="top" wrapText="1"/>
    </xf>
    <xf numFmtId="0" fontId="0" fillId="0" borderId="5" xfId="0" applyFont="1" applyFill="1" applyBorder="1" applyAlignment="1">
      <alignment horizontal="center" vertical="top" wrapText="1"/>
    </xf>
    <xf numFmtId="0" fontId="0" fillId="0" borderId="5" xfId="0" applyFont="1" applyFill="1" applyBorder="1" applyAlignment="1">
      <alignment vertical="top" wrapText="1"/>
    </xf>
    <xf numFmtId="0" fontId="2" fillId="0" borderId="0" xfId="0" applyFont="1" applyFill="1" applyAlignment="1">
      <alignment horizontal="center" vertical="top" wrapText="1"/>
    </xf>
    <xf numFmtId="0" fontId="0" fillId="0" borderId="1" xfId="0" applyFont="1" applyFill="1" applyBorder="1" applyAlignment="1">
      <alignment horizontal="center" vertical="top" wrapText="1"/>
    </xf>
    <xf numFmtId="0" fontId="0" fillId="0" borderId="2" xfId="0" applyFont="1" applyFill="1" applyBorder="1" applyAlignment="1">
      <alignment horizontal="left" vertical="top" wrapText="1"/>
    </xf>
    <xf numFmtId="0" fontId="0" fillId="0" borderId="2" xfId="0" applyFont="1" applyFill="1" applyBorder="1" applyAlignment="1">
      <alignment horizontal="center" vertical="top" wrapText="1"/>
    </xf>
    <xf numFmtId="0" fontId="0" fillId="0" borderId="3" xfId="0" applyFont="1" applyFill="1" applyBorder="1" applyAlignment="1">
      <alignment horizontal="left" vertical="top" wrapText="1"/>
    </xf>
    <xf numFmtId="0" fontId="0" fillId="0" borderId="3" xfId="0" applyFont="1" applyFill="1" applyBorder="1" applyAlignment="1">
      <alignment horizontal="center" vertical="top" wrapText="1"/>
    </xf>
    <xf numFmtId="0" fontId="2" fillId="0" borderId="0" xfId="0" applyFont="1" applyFill="1" applyAlignment="1">
      <alignment horizontal="center" vertical="top" wrapText="1"/>
    </xf>
    <xf numFmtId="0" fontId="0" fillId="0" borderId="1" xfId="0" applyFont="1" applyFill="1" applyBorder="1" applyAlignment="1">
      <alignment horizontal="center" vertical="top" wrapText="1"/>
    </xf>
    <xf numFmtId="0" fontId="0" fillId="0" borderId="2" xfId="0" applyFont="1" applyFill="1" applyBorder="1" applyAlignment="1">
      <alignment horizontal="left" vertical="top" wrapText="1"/>
    </xf>
    <xf numFmtId="0" fontId="0" fillId="0" borderId="4" xfId="0" applyFont="1" applyFill="1" applyBorder="1" applyAlignment="1">
      <alignment horizontal="left" vertical="top" wrapText="1"/>
    </xf>
    <xf numFmtId="0" fontId="0" fillId="0" borderId="2" xfId="0" applyFont="1" applyFill="1" applyBorder="1" applyAlignment="1">
      <alignment horizontal="center" vertical="top" wrapText="1"/>
    </xf>
    <xf numFmtId="0" fontId="0" fillId="0" borderId="4" xfId="0" applyFont="1" applyFill="1" applyBorder="1" applyAlignment="1">
      <alignment horizontal="center" vertical="top" wrapText="1"/>
    </xf>
    <xf numFmtId="0" fontId="0" fillId="0" borderId="3" xfId="0" applyFont="1" applyFill="1" applyBorder="1" applyAlignment="1">
      <alignment horizontal="left" vertical="top" wrapText="1"/>
    </xf>
    <xf numFmtId="0" fontId="0" fillId="0" borderId="6" xfId="0" applyFont="1" applyFill="1" applyBorder="1" applyAlignment="1">
      <alignment horizontal="left" vertical="top" wrapText="1"/>
    </xf>
    <xf numFmtId="0" fontId="0" fillId="0" borderId="3" xfId="0" applyFont="1" applyFill="1" applyBorder="1" applyAlignment="1">
      <alignment horizontal="center" vertical="top" wrapText="1"/>
    </xf>
    <xf numFmtId="0" fontId="0" fillId="0" borderId="6" xfId="0" applyFont="1" applyFill="1" applyBorder="1" applyAlignment="1">
      <alignment horizontal="center" vertical="top" wrapText="1"/>
    </xf>
    <xf numFmtId="2" fontId="0" fillId="0" borderId="2" xfId="0" applyNumberFormat="1" applyFont="1" applyFill="1" applyBorder="1" applyAlignment="1">
      <alignment horizontal="right" vertical="top" wrapText="1"/>
    </xf>
    <xf numFmtId="2" fontId="0" fillId="0" borderId="5" xfId="0" applyNumberFormat="1" applyFont="1" applyFill="1" applyBorder="1" applyAlignment="1">
      <alignment horizontal="right" vertical="top" wrapText="1"/>
    </xf>
    <xf numFmtId="2" fontId="0" fillId="0" borderId="4" xfId="0" applyNumberFormat="1" applyFont="1" applyFill="1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33"/>
  <sheetViews>
    <sheetView tabSelected="1" topLeftCell="A10" zoomScaleNormal="100" workbookViewId="0">
      <selection activeCell="T10" sqref="T10"/>
    </sheetView>
  </sheetViews>
  <sheetFormatPr defaultRowHeight="12.75" x14ac:dyDescent="0.2"/>
  <cols>
    <col min="1" max="1" width="5.33203125" customWidth="1"/>
    <col min="2" max="2" width="40.33203125" customWidth="1"/>
    <col min="3" max="3" width="12" customWidth="1"/>
    <col min="4" max="4" width="19" customWidth="1"/>
    <col min="5" max="5" width="12.83203125" customWidth="1"/>
    <col min="6" max="6" width="13.1640625" customWidth="1"/>
    <col min="7" max="7" width="14.1640625" customWidth="1"/>
    <col min="8" max="8" width="12.33203125" customWidth="1"/>
    <col min="9" max="9" width="14.33203125" customWidth="1"/>
    <col min="10" max="10" width="15.33203125" customWidth="1"/>
    <col min="11" max="11" width="11.33203125" customWidth="1"/>
    <col min="12" max="12" width="14.33203125" customWidth="1"/>
    <col min="13" max="13" width="11.83203125" customWidth="1"/>
    <col min="14" max="14" width="10.6640625" customWidth="1"/>
    <col min="15" max="15" width="15" customWidth="1"/>
  </cols>
  <sheetData>
    <row r="1" spans="2:15" ht="15.75" x14ac:dyDescent="0.2">
      <c r="B1" s="17" t="s">
        <v>97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</row>
    <row r="2" spans="2:15" ht="15.75" x14ac:dyDescent="0.2">
      <c r="B2" s="7" t="s">
        <v>98</v>
      </c>
      <c r="C2" s="6"/>
      <c r="D2" s="6"/>
      <c r="E2" s="6"/>
      <c r="F2" s="6"/>
      <c r="G2" s="11" t="s">
        <v>0</v>
      </c>
      <c r="H2" s="11" t="s">
        <v>0</v>
      </c>
      <c r="I2" s="11" t="s">
        <v>0</v>
      </c>
      <c r="J2" s="11" t="s">
        <v>0</v>
      </c>
      <c r="K2" s="11" t="s">
        <v>0</v>
      </c>
      <c r="L2" s="11" t="s">
        <v>0</v>
      </c>
      <c r="M2" s="11" t="s">
        <v>0</v>
      </c>
      <c r="N2" s="11" t="s">
        <v>0</v>
      </c>
      <c r="O2" s="11" t="s">
        <v>0</v>
      </c>
    </row>
    <row r="3" spans="2:15" x14ac:dyDescent="0.2">
      <c r="B3" s="2" t="s">
        <v>109</v>
      </c>
      <c r="C3" s="2"/>
      <c r="D3" s="2"/>
      <c r="E3" s="2"/>
      <c r="F3" s="2"/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  <c r="M3" s="1" t="s">
        <v>0</v>
      </c>
      <c r="N3" s="1" t="s">
        <v>0</v>
      </c>
      <c r="O3" s="1" t="s">
        <v>0</v>
      </c>
    </row>
    <row r="4" spans="2:15" x14ac:dyDescent="0.2"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  <c r="M4" s="1" t="s">
        <v>0</v>
      </c>
      <c r="N4" s="1" t="s">
        <v>0</v>
      </c>
      <c r="O4" s="1" t="s">
        <v>0</v>
      </c>
    </row>
    <row r="5" spans="2:15" ht="40.5" customHeight="1" x14ac:dyDescent="0.2">
      <c r="B5" s="18" t="s">
        <v>1</v>
      </c>
      <c r="C5" s="18" t="s">
        <v>2</v>
      </c>
      <c r="D5" s="18" t="s">
        <v>3</v>
      </c>
      <c r="E5" s="18"/>
      <c r="F5" s="18"/>
      <c r="G5" s="18" t="s">
        <v>4</v>
      </c>
      <c r="H5" s="18" t="s">
        <v>5</v>
      </c>
      <c r="I5" s="18" t="s">
        <v>6</v>
      </c>
      <c r="J5" s="18"/>
      <c r="K5" s="18"/>
      <c r="L5" s="18"/>
      <c r="M5" s="18"/>
      <c r="N5" s="18"/>
      <c r="O5" s="18" t="s">
        <v>7</v>
      </c>
    </row>
    <row r="6" spans="2:15" ht="25.5" x14ac:dyDescent="0.2">
      <c r="B6" s="18" t="s">
        <v>0</v>
      </c>
      <c r="C6" s="18" t="s">
        <v>0</v>
      </c>
      <c r="D6" s="18" t="s">
        <v>8</v>
      </c>
      <c r="E6" s="18"/>
      <c r="F6" s="18"/>
      <c r="G6" s="18" t="s">
        <v>0</v>
      </c>
      <c r="H6" s="18" t="s">
        <v>0</v>
      </c>
      <c r="I6" s="18" t="s">
        <v>105</v>
      </c>
      <c r="J6" s="18"/>
      <c r="K6" s="12" t="s">
        <v>106</v>
      </c>
      <c r="L6" s="12" t="s">
        <v>107</v>
      </c>
      <c r="M6" s="18" t="s">
        <v>9</v>
      </c>
      <c r="N6" s="18"/>
      <c r="O6" s="18" t="s">
        <v>0</v>
      </c>
    </row>
    <row r="7" spans="2:15" x14ac:dyDescent="0.2">
      <c r="B7" s="18" t="s">
        <v>0</v>
      </c>
      <c r="C7" s="18" t="s">
        <v>0</v>
      </c>
      <c r="D7" s="18" t="s">
        <v>10</v>
      </c>
      <c r="E7" s="18"/>
      <c r="F7" s="18"/>
      <c r="G7" s="18" t="s">
        <v>0</v>
      </c>
      <c r="H7" s="18" t="s">
        <v>0</v>
      </c>
      <c r="I7" s="18" t="s">
        <v>11</v>
      </c>
      <c r="J7" s="18"/>
      <c r="K7" s="18" t="s">
        <v>12</v>
      </c>
      <c r="L7" s="18" t="s">
        <v>12</v>
      </c>
      <c r="M7" s="12" t="s">
        <v>104</v>
      </c>
      <c r="N7" s="12" t="s">
        <v>108</v>
      </c>
      <c r="O7" s="18" t="s">
        <v>0</v>
      </c>
    </row>
    <row r="8" spans="2:15" ht="63.75" x14ac:dyDescent="0.2">
      <c r="B8" s="18" t="s">
        <v>0</v>
      </c>
      <c r="C8" s="18" t="s">
        <v>0</v>
      </c>
      <c r="D8" s="12" t="s">
        <v>13</v>
      </c>
      <c r="E8" s="12" t="s">
        <v>14</v>
      </c>
      <c r="F8" s="12" t="s">
        <v>15</v>
      </c>
      <c r="G8" s="18" t="s">
        <v>0</v>
      </c>
      <c r="H8" s="12" t="s">
        <v>16</v>
      </c>
      <c r="I8" s="12" t="s">
        <v>17</v>
      </c>
      <c r="J8" s="12" t="s">
        <v>18</v>
      </c>
      <c r="K8" s="18" t="s">
        <v>0</v>
      </c>
      <c r="L8" s="18" t="s">
        <v>0</v>
      </c>
      <c r="M8" s="12" t="s">
        <v>12</v>
      </c>
      <c r="N8" s="12" t="s">
        <v>12</v>
      </c>
      <c r="O8" s="18" t="s">
        <v>0</v>
      </c>
    </row>
    <row r="9" spans="2:15" x14ac:dyDescent="0.2">
      <c r="B9" s="12" t="s">
        <v>19</v>
      </c>
      <c r="C9" s="12" t="s">
        <v>20</v>
      </c>
      <c r="D9" s="12" t="s">
        <v>21</v>
      </c>
      <c r="E9" s="12" t="s">
        <v>22</v>
      </c>
      <c r="F9" s="12" t="s">
        <v>23</v>
      </c>
      <c r="G9" s="12" t="s">
        <v>24</v>
      </c>
      <c r="H9" s="12" t="s">
        <v>25</v>
      </c>
      <c r="I9" s="12" t="s">
        <v>26</v>
      </c>
      <c r="J9" s="12" t="s">
        <v>27</v>
      </c>
      <c r="K9" s="12" t="s">
        <v>28</v>
      </c>
      <c r="L9" s="12" t="s">
        <v>29</v>
      </c>
      <c r="M9" s="12" t="s">
        <v>30</v>
      </c>
      <c r="N9" s="12" t="s">
        <v>31</v>
      </c>
      <c r="O9" s="12" t="s">
        <v>32</v>
      </c>
    </row>
    <row r="10" spans="2:15" ht="87.75" customHeight="1" x14ac:dyDescent="0.2">
      <c r="B10" s="13" t="s">
        <v>35</v>
      </c>
      <c r="C10" s="14" t="s">
        <v>36</v>
      </c>
      <c r="D10" s="14" t="s">
        <v>37</v>
      </c>
      <c r="E10" s="14" t="s">
        <v>37</v>
      </c>
      <c r="F10" s="14" t="s">
        <v>37</v>
      </c>
      <c r="G10" s="14" t="s">
        <v>37</v>
      </c>
      <c r="H10" s="14" t="s">
        <v>37</v>
      </c>
      <c r="I10" s="27">
        <f>I11+I19+I27+I30</f>
        <v>8247273.5</v>
      </c>
      <c r="J10" s="27">
        <f>J11+J19+J27+J30</f>
        <v>8058136.7000000011</v>
      </c>
      <c r="K10" s="27">
        <f t="shared" ref="J10:N10" si="0">K11+K19+K27+K30</f>
        <v>10768900</v>
      </c>
      <c r="L10" s="27">
        <f t="shared" si="0"/>
        <v>9501893</v>
      </c>
      <c r="M10" s="27">
        <f t="shared" si="0"/>
        <v>6478771.0000000009</v>
      </c>
      <c r="N10" s="27">
        <f t="shared" si="0"/>
        <v>6493713</v>
      </c>
      <c r="O10" s="3" t="s">
        <v>0</v>
      </c>
    </row>
    <row r="11" spans="2:15" ht="114" customHeight="1" x14ac:dyDescent="0.2">
      <c r="B11" s="13" t="s">
        <v>38</v>
      </c>
      <c r="C11" s="14" t="s">
        <v>39</v>
      </c>
      <c r="D11" s="14" t="s">
        <v>37</v>
      </c>
      <c r="E11" s="14" t="s">
        <v>37</v>
      </c>
      <c r="F11" s="14" t="s">
        <v>37</v>
      </c>
      <c r="G11" s="14" t="s">
        <v>37</v>
      </c>
      <c r="H11" s="14" t="s">
        <v>37</v>
      </c>
      <c r="I11" s="27">
        <f>I12+I17</f>
        <v>4608003.21</v>
      </c>
      <c r="J11" s="27">
        <f t="shared" ref="J11:N11" si="1">J12+J17</f>
        <v>4429623.7200000007</v>
      </c>
      <c r="K11" s="27">
        <f t="shared" si="1"/>
        <v>6418002.6299999999</v>
      </c>
      <c r="L11" s="27">
        <f t="shared" si="1"/>
        <v>5273953.7300000004</v>
      </c>
      <c r="M11" s="27">
        <f t="shared" si="1"/>
        <v>3242416.95</v>
      </c>
      <c r="N11" s="27">
        <f t="shared" si="1"/>
        <v>2815309.69</v>
      </c>
      <c r="O11" s="3" t="s">
        <v>0</v>
      </c>
    </row>
    <row r="12" spans="2:15" ht="93" customHeight="1" x14ac:dyDescent="0.2">
      <c r="B12" s="13" t="s">
        <v>40</v>
      </c>
      <c r="C12" s="14" t="s">
        <v>41</v>
      </c>
      <c r="D12" s="14" t="s">
        <v>37</v>
      </c>
      <c r="E12" s="14" t="s">
        <v>37</v>
      </c>
      <c r="F12" s="14" t="s">
        <v>37</v>
      </c>
      <c r="G12" s="14" t="s">
        <v>37</v>
      </c>
      <c r="H12" s="14" t="s">
        <v>37</v>
      </c>
      <c r="I12" s="27">
        <f>I13+I14+I15+I16</f>
        <v>4193889.85</v>
      </c>
      <c r="J12" s="27">
        <f t="shared" ref="J12:N12" si="2">J13+J14+J15+J16</f>
        <v>4015510.3600000003</v>
      </c>
      <c r="K12" s="27">
        <f t="shared" si="2"/>
        <v>5978498.3200000003</v>
      </c>
      <c r="L12" s="27">
        <f t="shared" si="2"/>
        <v>4813753.7300000004</v>
      </c>
      <c r="M12" s="27">
        <f t="shared" si="2"/>
        <v>3242416.95</v>
      </c>
      <c r="N12" s="27">
        <f t="shared" si="2"/>
        <v>2815309.69</v>
      </c>
      <c r="O12" s="3" t="s">
        <v>0</v>
      </c>
    </row>
    <row r="13" spans="2:15" ht="114.75" x14ac:dyDescent="0.2">
      <c r="B13" s="13" t="s">
        <v>42</v>
      </c>
      <c r="C13" s="14" t="s">
        <v>43</v>
      </c>
      <c r="D13" s="14" t="s">
        <v>44</v>
      </c>
      <c r="E13" s="14" t="s">
        <v>45</v>
      </c>
      <c r="F13" s="14" t="s">
        <v>46</v>
      </c>
      <c r="G13" s="14" t="s">
        <v>19</v>
      </c>
      <c r="H13" s="14" t="s">
        <v>47</v>
      </c>
      <c r="I13" s="27">
        <v>403916.11</v>
      </c>
      <c r="J13" s="27">
        <v>403916.11</v>
      </c>
      <c r="K13" s="27">
        <v>459784.73</v>
      </c>
      <c r="L13" s="27">
        <v>459784.73</v>
      </c>
      <c r="M13" s="27">
        <v>0</v>
      </c>
      <c r="N13" s="27">
        <v>0</v>
      </c>
      <c r="O13" s="3" t="s">
        <v>48</v>
      </c>
    </row>
    <row r="14" spans="2:15" ht="138.75" customHeight="1" x14ac:dyDescent="0.2">
      <c r="B14" s="19" t="s">
        <v>49</v>
      </c>
      <c r="C14" s="21" t="s">
        <v>50</v>
      </c>
      <c r="D14" s="21" t="s">
        <v>44</v>
      </c>
      <c r="E14" s="21" t="s">
        <v>51</v>
      </c>
      <c r="F14" s="21" t="s">
        <v>46</v>
      </c>
      <c r="G14" s="14" t="s">
        <v>30</v>
      </c>
      <c r="H14" s="14" t="s">
        <v>52</v>
      </c>
      <c r="I14" s="27">
        <v>0</v>
      </c>
      <c r="J14" s="27">
        <v>0</v>
      </c>
      <c r="K14" s="27">
        <v>0</v>
      </c>
      <c r="L14" s="27">
        <v>0</v>
      </c>
      <c r="M14" s="27">
        <v>0</v>
      </c>
      <c r="N14" s="27">
        <v>0</v>
      </c>
      <c r="O14" s="3" t="s">
        <v>48</v>
      </c>
    </row>
    <row r="15" spans="2:15" ht="40.5" customHeight="1" x14ac:dyDescent="0.2">
      <c r="B15" s="20"/>
      <c r="C15" s="22"/>
      <c r="D15" s="22"/>
      <c r="E15" s="22"/>
      <c r="F15" s="22"/>
      <c r="G15" s="14" t="s">
        <v>30</v>
      </c>
      <c r="H15" s="14" t="s">
        <v>53</v>
      </c>
      <c r="I15" s="27">
        <v>2358441.39</v>
      </c>
      <c r="J15" s="27">
        <v>2358441.39</v>
      </c>
      <c r="K15" s="27">
        <v>2465609</v>
      </c>
      <c r="L15" s="27">
        <v>2696700</v>
      </c>
      <c r="M15" s="27">
        <v>2616700</v>
      </c>
      <c r="N15" s="27">
        <v>2616700</v>
      </c>
      <c r="O15" s="3" t="s">
        <v>48</v>
      </c>
    </row>
    <row r="16" spans="2:15" ht="165" customHeight="1" x14ac:dyDescent="0.2">
      <c r="B16" s="13" t="s">
        <v>54</v>
      </c>
      <c r="C16" s="14" t="s">
        <v>55</v>
      </c>
      <c r="D16" s="14" t="s">
        <v>44</v>
      </c>
      <c r="E16" s="14" t="s">
        <v>56</v>
      </c>
      <c r="F16" s="14" t="s">
        <v>46</v>
      </c>
      <c r="G16" s="14" t="s">
        <v>34</v>
      </c>
      <c r="H16" s="14" t="s">
        <v>57</v>
      </c>
      <c r="I16" s="27">
        <v>1431532.35</v>
      </c>
      <c r="J16" s="27">
        <v>1253152.8600000001</v>
      </c>
      <c r="K16" s="27">
        <v>3053104.59</v>
      </c>
      <c r="L16" s="27">
        <v>1657269</v>
      </c>
      <c r="M16" s="27">
        <v>625716.94999999995</v>
      </c>
      <c r="N16" s="27">
        <v>198609.69</v>
      </c>
      <c r="O16" s="3" t="s">
        <v>48</v>
      </c>
    </row>
    <row r="17" spans="2:15" ht="124.5" customHeight="1" x14ac:dyDescent="0.2">
      <c r="B17" s="13" t="s">
        <v>58</v>
      </c>
      <c r="C17" s="14" t="s">
        <v>59</v>
      </c>
      <c r="D17" s="14" t="s">
        <v>37</v>
      </c>
      <c r="E17" s="14" t="s">
        <v>37</v>
      </c>
      <c r="F17" s="14" t="s">
        <v>37</v>
      </c>
      <c r="G17" s="14" t="s">
        <v>37</v>
      </c>
      <c r="H17" s="14" t="s">
        <v>37</v>
      </c>
      <c r="I17" s="27">
        <f>I18</f>
        <v>414113.36</v>
      </c>
      <c r="J17" s="27">
        <f t="shared" ref="J17:N17" si="3">J18</f>
        <v>414113.36</v>
      </c>
      <c r="K17" s="27">
        <f t="shared" si="3"/>
        <v>439504.31</v>
      </c>
      <c r="L17" s="27">
        <f>L18</f>
        <v>460200</v>
      </c>
      <c r="M17" s="27">
        <f t="shared" si="3"/>
        <v>0</v>
      </c>
      <c r="N17" s="27">
        <f t="shared" si="3"/>
        <v>0</v>
      </c>
      <c r="O17" s="3" t="s">
        <v>0</v>
      </c>
    </row>
    <row r="18" spans="2:15" ht="137.25" customHeight="1" x14ac:dyDescent="0.2">
      <c r="B18" s="13" t="s">
        <v>60</v>
      </c>
      <c r="C18" s="14" t="s">
        <v>61</v>
      </c>
      <c r="D18" s="14" t="s">
        <v>44</v>
      </c>
      <c r="E18" s="14" t="s">
        <v>62</v>
      </c>
      <c r="F18" s="14" t="s">
        <v>46</v>
      </c>
      <c r="G18" s="14" t="s">
        <v>33</v>
      </c>
      <c r="H18" s="14" t="s">
        <v>63</v>
      </c>
      <c r="I18" s="27">
        <v>414113.36</v>
      </c>
      <c r="J18" s="27">
        <v>414113.36</v>
      </c>
      <c r="K18" s="27">
        <v>439504.31</v>
      </c>
      <c r="L18" s="27">
        <v>460200</v>
      </c>
      <c r="M18" s="27">
        <v>0</v>
      </c>
      <c r="N18" s="27">
        <v>0</v>
      </c>
      <c r="O18" s="3" t="s">
        <v>48</v>
      </c>
    </row>
    <row r="19" spans="2:15" ht="178.5" x14ac:dyDescent="0.2">
      <c r="B19" s="13" t="s">
        <v>64</v>
      </c>
      <c r="C19" s="14" t="s">
        <v>65</v>
      </c>
      <c r="D19" s="14" t="s">
        <v>37</v>
      </c>
      <c r="E19" s="14" t="s">
        <v>37</v>
      </c>
      <c r="F19" s="14" t="s">
        <v>37</v>
      </c>
      <c r="G19" s="14" t="s">
        <v>37</v>
      </c>
      <c r="H19" s="14" t="s">
        <v>37</v>
      </c>
      <c r="I19" s="27">
        <f>I20+I21+I22+I23+I24+I26+I25</f>
        <v>3300770.2900000005</v>
      </c>
      <c r="J19" s="27">
        <f t="shared" ref="J19:N19" si="4">J20+J21+J22+J23+J24+J26+J25</f>
        <v>3290012.98</v>
      </c>
      <c r="K19" s="27">
        <f t="shared" si="4"/>
        <v>3944497.37</v>
      </c>
      <c r="L19" s="27">
        <f t="shared" si="4"/>
        <v>3804639.2699999996</v>
      </c>
      <c r="M19" s="27">
        <f t="shared" si="4"/>
        <v>2621692.27</v>
      </c>
      <c r="N19" s="27">
        <f t="shared" si="4"/>
        <v>2896577.66</v>
      </c>
      <c r="O19" s="3" t="s">
        <v>0</v>
      </c>
    </row>
    <row r="20" spans="2:15" ht="114.75" x14ac:dyDescent="0.2">
      <c r="B20" s="13" t="s">
        <v>66</v>
      </c>
      <c r="C20" s="14" t="s">
        <v>67</v>
      </c>
      <c r="D20" s="14" t="s">
        <v>44</v>
      </c>
      <c r="E20" s="14" t="s">
        <v>68</v>
      </c>
      <c r="F20" s="14" t="s">
        <v>46</v>
      </c>
      <c r="G20" s="14" t="s">
        <v>19</v>
      </c>
      <c r="H20" s="14" t="s">
        <v>69</v>
      </c>
      <c r="I20" s="27">
        <v>913813.19</v>
      </c>
      <c r="J20" s="27">
        <v>913813.19</v>
      </c>
      <c r="K20" s="27">
        <v>762315.3</v>
      </c>
      <c r="L20" s="27">
        <v>467434</v>
      </c>
      <c r="M20" s="27">
        <v>0</v>
      </c>
      <c r="N20" s="27">
        <v>0</v>
      </c>
      <c r="O20" s="3" t="s">
        <v>48</v>
      </c>
    </row>
    <row r="21" spans="2:15" ht="25.5" x14ac:dyDescent="0.2">
      <c r="B21" s="15" t="s">
        <v>0</v>
      </c>
      <c r="C21" s="16" t="s">
        <v>0</v>
      </c>
      <c r="D21" s="16" t="s">
        <v>0</v>
      </c>
      <c r="E21" s="16" t="s">
        <v>0</v>
      </c>
      <c r="F21" s="16" t="s">
        <v>0</v>
      </c>
      <c r="G21" s="14" t="s">
        <v>19</v>
      </c>
      <c r="H21" s="14" t="s">
        <v>70</v>
      </c>
      <c r="I21" s="27">
        <v>2565</v>
      </c>
      <c r="J21" s="27">
        <v>2565</v>
      </c>
      <c r="K21" s="27">
        <v>51087</v>
      </c>
      <c r="L21" s="27">
        <v>0</v>
      </c>
      <c r="M21" s="27">
        <v>0</v>
      </c>
      <c r="N21" s="27">
        <v>0</v>
      </c>
      <c r="O21" s="3" t="s">
        <v>48</v>
      </c>
    </row>
    <row r="22" spans="2:15" ht="114.75" customHeight="1" x14ac:dyDescent="0.2">
      <c r="B22" s="19" t="s">
        <v>71</v>
      </c>
      <c r="C22" s="21" t="s">
        <v>72</v>
      </c>
      <c r="D22" s="21" t="s">
        <v>44</v>
      </c>
      <c r="E22" s="21" t="s">
        <v>68</v>
      </c>
      <c r="F22" s="21" t="s">
        <v>46</v>
      </c>
      <c r="G22" s="14" t="s">
        <v>19</v>
      </c>
      <c r="H22" s="14" t="s">
        <v>73</v>
      </c>
      <c r="I22" s="27">
        <v>728741.85</v>
      </c>
      <c r="J22" s="27">
        <v>728741.85</v>
      </c>
      <c r="K22" s="27">
        <v>957060.81</v>
      </c>
      <c r="L22" s="27">
        <v>755374.84</v>
      </c>
      <c r="M22" s="27">
        <v>755374.84</v>
      </c>
      <c r="N22" s="27">
        <v>755374.84</v>
      </c>
      <c r="O22" s="3" t="s">
        <v>48</v>
      </c>
    </row>
    <row r="23" spans="2:15" ht="25.5" x14ac:dyDescent="0.2">
      <c r="B23" s="23"/>
      <c r="C23" s="25"/>
      <c r="D23" s="25"/>
      <c r="E23" s="25"/>
      <c r="F23" s="25"/>
      <c r="G23" s="14" t="s">
        <v>19</v>
      </c>
      <c r="H23" s="14" t="s">
        <v>74</v>
      </c>
      <c r="I23" s="27">
        <v>133333.23000000001</v>
      </c>
      <c r="J23" s="27">
        <v>133333.23000000001</v>
      </c>
      <c r="K23" s="27">
        <v>199912.6</v>
      </c>
      <c r="L23" s="27">
        <v>201603.82</v>
      </c>
      <c r="M23" s="27">
        <v>201603.82</v>
      </c>
      <c r="N23" s="27">
        <v>201603.82</v>
      </c>
      <c r="O23" s="3" t="s">
        <v>48</v>
      </c>
    </row>
    <row r="24" spans="2:15" ht="25.5" x14ac:dyDescent="0.2">
      <c r="B24" s="24"/>
      <c r="C24" s="26"/>
      <c r="D24" s="26"/>
      <c r="E24" s="26"/>
      <c r="F24" s="26"/>
      <c r="G24" s="14" t="s">
        <v>19</v>
      </c>
      <c r="H24" s="14" t="s">
        <v>69</v>
      </c>
      <c r="I24" s="27">
        <v>1425715.34</v>
      </c>
      <c r="J24" s="27">
        <v>1414958.03</v>
      </c>
      <c r="K24" s="27">
        <v>1865927.86</v>
      </c>
      <c r="L24" s="27">
        <v>2265226.61</v>
      </c>
      <c r="M24" s="27">
        <v>1621176.61</v>
      </c>
      <c r="N24" s="27">
        <v>1898020</v>
      </c>
      <c r="O24" s="3" t="s">
        <v>48</v>
      </c>
    </row>
    <row r="25" spans="2:15" ht="153" x14ac:dyDescent="0.2">
      <c r="B25" s="8" t="s">
        <v>99</v>
      </c>
      <c r="C25" s="9" t="s">
        <v>100</v>
      </c>
      <c r="D25" s="9" t="s">
        <v>44</v>
      </c>
      <c r="E25" s="9" t="s">
        <v>101</v>
      </c>
      <c r="F25" s="9" t="s">
        <v>46</v>
      </c>
      <c r="G25" s="9" t="s">
        <v>102</v>
      </c>
      <c r="H25" s="9" t="s">
        <v>103</v>
      </c>
      <c r="I25" s="28">
        <v>0</v>
      </c>
      <c r="J25" s="28">
        <v>0</v>
      </c>
      <c r="K25" s="28">
        <v>0</v>
      </c>
      <c r="L25" s="28">
        <v>0</v>
      </c>
      <c r="M25" s="28">
        <v>0</v>
      </c>
      <c r="N25" s="28">
        <v>0</v>
      </c>
      <c r="O25" s="10" t="s">
        <v>48</v>
      </c>
    </row>
    <row r="26" spans="2:15" ht="114.75" x14ac:dyDescent="0.2">
      <c r="B26" s="13" t="s">
        <v>75</v>
      </c>
      <c r="C26" s="14" t="s">
        <v>76</v>
      </c>
      <c r="D26" s="14" t="s">
        <v>44</v>
      </c>
      <c r="E26" s="14" t="s">
        <v>77</v>
      </c>
      <c r="F26" s="14" t="s">
        <v>46</v>
      </c>
      <c r="G26" s="14" t="s">
        <v>28</v>
      </c>
      <c r="H26" s="14" t="s">
        <v>78</v>
      </c>
      <c r="I26" s="27">
        <v>96601.68</v>
      </c>
      <c r="J26" s="27">
        <v>96601.68</v>
      </c>
      <c r="K26" s="27">
        <v>108193.8</v>
      </c>
      <c r="L26" s="27">
        <v>115000</v>
      </c>
      <c r="M26" s="27">
        <v>43537</v>
      </c>
      <c r="N26" s="27">
        <v>41579</v>
      </c>
      <c r="O26" s="3" t="s">
        <v>48</v>
      </c>
    </row>
    <row r="27" spans="2:15" ht="153" x14ac:dyDescent="0.2">
      <c r="B27" s="13" t="s">
        <v>79</v>
      </c>
      <c r="C27" s="14" t="s">
        <v>80</v>
      </c>
      <c r="D27" s="14" t="s">
        <v>37</v>
      </c>
      <c r="E27" s="14" t="s">
        <v>37</v>
      </c>
      <c r="F27" s="14" t="s">
        <v>37</v>
      </c>
      <c r="G27" s="14" t="s">
        <v>37</v>
      </c>
      <c r="H27" s="14" t="s">
        <v>37</v>
      </c>
      <c r="I27" s="27">
        <f>I28</f>
        <v>338500</v>
      </c>
      <c r="J27" s="27">
        <f t="shared" ref="J27:N28" si="5">J28</f>
        <v>338500</v>
      </c>
      <c r="K27" s="27">
        <f>K29</f>
        <v>406400</v>
      </c>
      <c r="L27" s="27">
        <f t="shared" si="5"/>
        <v>423300</v>
      </c>
      <c r="M27" s="27">
        <f t="shared" si="5"/>
        <v>464300</v>
      </c>
      <c r="N27" s="27">
        <f t="shared" si="5"/>
        <v>481200</v>
      </c>
      <c r="O27" s="3" t="s">
        <v>0</v>
      </c>
    </row>
    <row r="28" spans="2:15" ht="25.5" customHeight="1" x14ac:dyDescent="0.2">
      <c r="B28" s="13" t="s">
        <v>81</v>
      </c>
      <c r="C28" s="14" t="s">
        <v>82</v>
      </c>
      <c r="D28" s="14" t="s">
        <v>37</v>
      </c>
      <c r="E28" s="14" t="s">
        <v>37</v>
      </c>
      <c r="F28" s="14" t="s">
        <v>37</v>
      </c>
      <c r="G28" s="14" t="s">
        <v>37</v>
      </c>
      <c r="H28" s="14" t="s">
        <v>37</v>
      </c>
      <c r="I28" s="27">
        <f>I29</f>
        <v>338500</v>
      </c>
      <c r="J28" s="27">
        <f t="shared" si="5"/>
        <v>338500</v>
      </c>
      <c r="K28" s="27">
        <f t="shared" si="5"/>
        <v>406400</v>
      </c>
      <c r="L28" s="27">
        <f t="shared" si="5"/>
        <v>423300</v>
      </c>
      <c r="M28" s="27">
        <f t="shared" si="5"/>
        <v>464300</v>
      </c>
      <c r="N28" s="27">
        <f t="shared" si="5"/>
        <v>481200</v>
      </c>
      <c r="O28" s="3" t="s">
        <v>0</v>
      </c>
    </row>
    <row r="29" spans="2:15" ht="114.75" x14ac:dyDescent="0.2">
      <c r="B29" s="13" t="s">
        <v>83</v>
      </c>
      <c r="C29" s="14" t="s">
        <v>84</v>
      </c>
      <c r="D29" s="14" t="s">
        <v>44</v>
      </c>
      <c r="E29" s="14" t="s">
        <v>85</v>
      </c>
      <c r="F29" s="14" t="s">
        <v>46</v>
      </c>
      <c r="G29" s="14" t="s">
        <v>0</v>
      </c>
      <c r="H29" s="14" t="s">
        <v>86</v>
      </c>
      <c r="I29" s="27">
        <v>338500</v>
      </c>
      <c r="J29" s="27">
        <v>338500</v>
      </c>
      <c r="K29" s="27">
        <v>406400</v>
      </c>
      <c r="L29" s="27">
        <v>423300</v>
      </c>
      <c r="M29" s="27">
        <v>464300</v>
      </c>
      <c r="N29" s="27">
        <v>481200</v>
      </c>
      <c r="O29" s="3" t="s">
        <v>48</v>
      </c>
    </row>
    <row r="30" spans="2:15" ht="83.25" customHeight="1" x14ac:dyDescent="0.2">
      <c r="B30" s="13" t="s">
        <v>87</v>
      </c>
      <c r="C30" s="14" t="s">
        <v>88</v>
      </c>
      <c r="D30" s="14" t="s">
        <v>89</v>
      </c>
      <c r="E30" s="14" t="s">
        <v>90</v>
      </c>
      <c r="F30" s="14" t="s">
        <v>91</v>
      </c>
      <c r="G30" s="14" t="s">
        <v>0</v>
      </c>
      <c r="H30" s="14" t="s">
        <v>92</v>
      </c>
      <c r="I30" s="27">
        <v>0</v>
      </c>
      <c r="J30" s="27">
        <v>0</v>
      </c>
      <c r="K30" s="27">
        <v>0</v>
      </c>
      <c r="L30" s="27">
        <v>0</v>
      </c>
      <c r="M30" s="27">
        <v>150361.78</v>
      </c>
      <c r="N30" s="27">
        <v>300625.65000000002</v>
      </c>
      <c r="O30" s="3" t="s">
        <v>48</v>
      </c>
    </row>
    <row r="31" spans="2:15" ht="38.25" x14ac:dyDescent="0.2">
      <c r="B31" s="4" t="s">
        <v>93</v>
      </c>
      <c r="C31" s="14" t="s">
        <v>94</v>
      </c>
      <c r="D31" s="14" t="s">
        <v>37</v>
      </c>
      <c r="E31" s="14" t="s">
        <v>37</v>
      </c>
      <c r="F31" s="14" t="s">
        <v>37</v>
      </c>
      <c r="G31" s="14" t="s">
        <v>37</v>
      </c>
      <c r="H31" s="14" t="s">
        <v>37</v>
      </c>
      <c r="I31" s="27">
        <f>I10</f>
        <v>8247273.5</v>
      </c>
      <c r="J31" s="27">
        <f t="shared" ref="J31:N31" si="6">J10</f>
        <v>8058136.7000000011</v>
      </c>
      <c r="K31" s="27">
        <f t="shared" si="6"/>
        <v>10768900</v>
      </c>
      <c r="L31" s="27">
        <f t="shared" si="6"/>
        <v>9501893</v>
      </c>
      <c r="M31" s="27">
        <f t="shared" si="6"/>
        <v>6478771.0000000009</v>
      </c>
      <c r="N31" s="27">
        <f t="shared" si="6"/>
        <v>6493713</v>
      </c>
      <c r="O31" s="3" t="s">
        <v>0</v>
      </c>
    </row>
    <row r="32" spans="2:15" ht="25.5" x14ac:dyDescent="0.2">
      <c r="B32" s="13" t="s">
        <v>95</v>
      </c>
      <c r="C32" s="14" t="s">
        <v>96</v>
      </c>
      <c r="D32" s="14" t="s">
        <v>37</v>
      </c>
      <c r="E32" s="14" t="s">
        <v>37</v>
      </c>
      <c r="F32" s="14" t="s">
        <v>37</v>
      </c>
      <c r="G32" s="14" t="s">
        <v>37</v>
      </c>
      <c r="H32" s="14" t="s">
        <v>37</v>
      </c>
      <c r="I32" s="27">
        <f>I31</f>
        <v>8247273.5</v>
      </c>
      <c r="J32" s="27">
        <f t="shared" ref="J32:N32" si="7">J31</f>
        <v>8058136.7000000011</v>
      </c>
      <c r="K32" s="27">
        <f t="shared" si="7"/>
        <v>10768900</v>
      </c>
      <c r="L32" s="27">
        <f t="shared" si="7"/>
        <v>9501893</v>
      </c>
      <c r="M32" s="27">
        <f t="shared" si="7"/>
        <v>6478771.0000000009</v>
      </c>
      <c r="N32" s="27">
        <f t="shared" si="7"/>
        <v>6493713</v>
      </c>
      <c r="O32" s="3" t="s">
        <v>0</v>
      </c>
    </row>
    <row r="33" spans="2:15" x14ac:dyDescent="0.2">
      <c r="B33" s="5" t="s">
        <v>0</v>
      </c>
      <c r="C33" s="5" t="s">
        <v>0</v>
      </c>
      <c r="D33" s="5" t="s">
        <v>0</v>
      </c>
      <c r="E33" s="5" t="s">
        <v>0</v>
      </c>
      <c r="F33" s="5" t="s">
        <v>0</v>
      </c>
      <c r="G33" s="5" t="s">
        <v>0</v>
      </c>
      <c r="H33" s="5" t="s">
        <v>0</v>
      </c>
      <c r="I33" s="29" t="s">
        <v>0</v>
      </c>
      <c r="J33" s="29" t="s">
        <v>0</v>
      </c>
      <c r="K33" s="29" t="s">
        <v>0</v>
      </c>
      <c r="L33" s="29" t="s">
        <v>0</v>
      </c>
      <c r="M33" s="29" t="s">
        <v>0</v>
      </c>
      <c r="N33" s="29" t="s">
        <v>0</v>
      </c>
      <c r="O33" s="5" t="s">
        <v>0</v>
      </c>
    </row>
  </sheetData>
  <mergeCells count="25">
    <mergeCell ref="B22:B24"/>
    <mergeCell ref="C22:C24"/>
    <mergeCell ref="D22:D24"/>
    <mergeCell ref="E22:E24"/>
    <mergeCell ref="F22:F24"/>
    <mergeCell ref="B14:B15"/>
    <mergeCell ref="C14:C15"/>
    <mergeCell ref="D14:D15"/>
    <mergeCell ref="E14:E15"/>
    <mergeCell ref="F14:F15"/>
    <mergeCell ref="B1:O1"/>
    <mergeCell ref="L7:L8"/>
    <mergeCell ref="I7:J7"/>
    <mergeCell ref="K7:K8"/>
    <mergeCell ref="I5:N5"/>
    <mergeCell ref="O5:O8"/>
    <mergeCell ref="D6:F6"/>
    <mergeCell ref="I6:J6"/>
    <mergeCell ref="M6:N6"/>
    <mergeCell ref="D7:F7"/>
    <mergeCell ref="B5:B8"/>
    <mergeCell ref="C5:C8"/>
    <mergeCell ref="D5:F5"/>
    <mergeCell ref="G5:G8"/>
    <mergeCell ref="H5:H7"/>
  </mergeCells>
  <pageMargins left="0.19685039370078741" right="0.19685039370078741" top="0.98425196850393704" bottom="0.55118110236220474" header="0.31496062992125984" footer="0.31496062992125984"/>
  <pageSetup paperSize="9" scale="73" fitToHeight="0" orientation="landscape" r:id="rId1"/>
  <headerFooter>
    <oddFooter>&amp;C&amp;P из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Table1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2024-11-13T05:34:32Z</dcterms:modified>
</cp:coreProperties>
</file>