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30" windowWidth="22365" windowHeight="7845"/>
  </bookViews>
  <sheets>
    <sheet name="Приложение4Ведомств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7" i="1" l="1"/>
  <c r="G26" i="1"/>
  <c r="G23" i="1"/>
  <c r="G31" i="1"/>
  <c r="G38" i="1"/>
  <c r="G75" i="1" l="1"/>
  <c r="G74" i="1"/>
  <c r="G73" i="1" s="1"/>
  <c r="G67" i="1"/>
  <c r="G66" i="1" s="1"/>
  <c r="G65" i="1" s="1"/>
  <c r="G64" i="1" s="1"/>
  <c r="G62" i="1"/>
  <c r="G61" i="1" s="1"/>
  <c r="G60" i="1"/>
  <c r="G59" i="1" s="1"/>
  <c r="G54" i="1"/>
  <c r="G53" i="1" s="1"/>
  <c r="G52" i="1" s="1"/>
  <c r="G51" i="1" s="1"/>
  <c r="G50" i="1" s="1"/>
  <c r="G47" i="1"/>
  <c r="G46" i="1" s="1"/>
  <c r="G45" i="1" s="1"/>
  <c r="G44" i="1" s="1"/>
  <c r="G43" i="1"/>
  <c r="G42" i="1"/>
  <c r="G37" i="1"/>
  <c r="G36" i="1" s="1"/>
  <c r="G35" i="1" s="1"/>
  <c r="G33" i="1"/>
  <c r="G30" i="1"/>
  <c r="G29" i="1" s="1"/>
  <c r="G25" i="1"/>
  <c r="G24" i="1" s="1"/>
  <c r="G22" i="1"/>
  <c r="G21" i="1" s="1"/>
  <c r="G20" i="1" s="1"/>
  <c r="G19" i="1" s="1"/>
  <c r="G72" i="1" l="1"/>
  <c r="G71" i="1" s="1"/>
  <c r="G70" i="1" s="1"/>
  <c r="G63" i="1" s="1"/>
  <c r="G58" i="1"/>
  <c r="G57" i="1" s="1"/>
  <c r="G56" i="1" s="1"/>
  <c r="G41" i="1"/>
  <c r="G40" i="1" s="1"/>
  <c r="G39" i="1" s="1"/>
  <c r="G28" i="1"/>
  <c r="G18" i="1" s="1"/>
  <c r="G17" i="1" l="1"/>
  <c r="G16" i="1"/>
</calcChain>
</file>

<file path=xl/sharedStrings.xml><?xml version="1.0" encoding="utf-8"?>
<sst xmlns="http://schemas.openxmlformats.org/spreadsheetml/2006/main" count="226" uniqueCount="80">
  <si>
    <t>Приложение 4</t>
  </si>
  <si>
    <t>Ведомственная структура расходов бюджета Усть-Багарякского сельского поселения</t>
  </si>
  <si>
    <t>тыс.руб.</t>
  </si>
  <si>
    <t>Наименование</t>
  </si>
  <si>
    <t>Ведомство</t>
  </si>
  <si>
    <t>Раздел</t>
  </si>
  <si>
    <t>Подраздел</t>
  </si>
  <si>
    <t>Целевая статья</t>
  </si>
  <si>
    <t>Группа вида расхода</t>
  </si>
  <si>
    <t>Сумма</t>
  </si>
  <si>
    <t>Всего</t>
  </si>
  <si>
    <t>Администрация Усть-Багарякского сельского поселения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</si>
  <si>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</si>
  <si>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</si>
  <si>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</si>
  <si>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</si>
  <si>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</si>
  <si>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</si>
  <si>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</si>
  <si>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</si>
  <si>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</si>
  <si>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</si>
  <si>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</si>
  <si>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</si>
  <si>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</si>
  <si>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</si>
  <si>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</si>
  <si>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</si>
  <si>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</si>
  <si>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</si>
  <si>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</si>
  <si>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</si>
  <si>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</si>
  <si>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</si>
  <si>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</si>
  <si>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</si>
  <si>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</si>
  <si>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</si>
  <si>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</si>
  <si>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</si>
  <si>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</si>
  <si>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</si>
  <si>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</si>
  <si>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</si>
  <si>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</si>
  <si>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</si>
  <si>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</si>
  <si>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</si>
  <si>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</si>
  <si>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</si>
  <si>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</si>
  <si>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</si>
  <si>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</si>
  <si>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</si>
  <si>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</si>
  <si>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</si>
  <si>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</si>
  <si>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</si>
  <si>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</si>
  <si>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</si>
  <si>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</si>
  <si>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</si>
  <si>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</si>
  <si>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</si>
  <si>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</si>
  <si>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</si>
  <si>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</si>
  <si>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</si>
  <si>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</si>
  <si>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</si>
  <si>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</si>
  <si>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</si>
  <si>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</si>
  <si>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</si>
  <si>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>«О бюджете Усть-Багарякского сельского поселения на 2024 год</t>
  </si>
  <si>
    <t>и на плановый период 2025 и 2026 годов»</t>
  </si>
  <si>
    <t>на 2024 год</t>
  </si>
  <si>
    <t>от «22» декабря 2023 года № 19</t>
  </si>
  <si>
    <t>Приложение 1 к Решению от 31.01.2024 № 04</t>
  </si>
  <si>
    <t>к Решению  Совета депутатов Усть-Багарякского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</si>
</sst>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_&#1055;&#1088;&#1080;&#1083;%202,3,4,5%20&#1088;&#1072;&#1089;&#1087;&#1088;%20&#1073;&#1102;&#1076;&#1078;%20&#1072;&#1089;&#1089;&#1080;&#1075;&#1085;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2"/>
      <sheetName val="Приложение3"/>
      <sheetName val="Приложение4Ведомств"/>
      <sheetName val="Приложение5Ведомств"/>
    </sheetNames>
    <sheetDataSet>
      <sheetData sheetId="0">
        <row r="22">
          <cell r="F22">
            <v>698.03099999999995</v>
          </cell>
        </row>
        <row r="41">
          <cell r="F41">
            <v>0</v>
          </cell>
        </row>
        <row r="42">
          <cell r="F42">
            <v>0</v>
          </cell>
        </row>
        <row r="53">
          <cell r="F53">
            <v>0</v>
          </cell>
        </row>
        <row r="59">
          <cell r="F59">
            <v>0</v>
          </cell>
        </row>
        <row r="61">
          <cell r="F61">
            <v>0</v>
          </cell>
        </row>
        <row r="73">
          <cell r="F73">
            <v>950</v>
          </cell>
        </row>
      </sheetData>
      <sheetData sheetId="1">
        <row r="21">
          <cell r="F21">
            <v>295.8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4" workbookViewId="0">
      <selection activeCell="J18" sqref="J18"/>
    </sheetView>
  </sheetViews>
  <sheetFormatPr defaultColWidth="9.140625" defaultRowHeight="12.75" x14ac:dyDescent="0.2"/>
  <cols>
    <col min="1" max="1" width="42.42578125" style="1" customWidth="1"/>
    <col min="2" max="2" width="7.5703125" style="1" customWidth="1"/>
    <col min="3" max="3" width="10.140625" style="1" customWidth="1"/>
    <col min="4" max="4" width="10.85546875" style="1" customWidth="1"/>
    <col min="5" max="5" width="14" style="1" customWidth="1"/>
    <col min="6" max="6" width="14.140625" style="1" customWidth="1"/>
    <col min="7" max="7" width="15.28515625" style="3" customWidth="1"/>
    <col min="8" max="16384" width="9.140625" style="1"/>
  </cols>
  <sheetData>
    <row r="1" spans="1:8" x14ac:dyDescent="0.2">
      <c r="C1" s="1" t="s">
        <v>78</v>
      </c>
      <c r="G1" s="25"/>
    </row>
    <row r="2" spans="1:8" ht="15" customHeight="1" x14ac:dyDescent="0.2">
      <c r="C2" s="34" t="s">
        <v>0</v>
      </c>
      <c r="D2" s="34"/>
      <c r="E2" s="34"/>
      <c r="F2" s="34"/>
      <c r="G2" s="34"/>
      <c r="H2" s="34"/>
    </row>
    <row r="3" spans="1:8" ht="12.75" customHeight="1" x14ac:dyDescent="0.2">
      <c r="C3" s="35" t="s">
        <v>79</v>
      </c>
      <c r="D3" s="35"/>
      <c r="E3" s="35"/>
      <c r="F3" s="35"/>
      <c r="G3" s="35"/>
      <c r="H3" s="35"/>
    </row>
    <row r="4" spans="1:8" ht="12.75" customHeight="1" x14ac:dyDescent="0.2">
      <c r="C4" s="35" t="s">
        <v>74</v>
      </c>
      <c r="D4" s="35"/>
      <c r="E4" s="35"/>
      <c r="F4" s="35"/>
      <c r="G4" s="35"/>
      <c r="H4" s="35"/>
    </row>
    <row r="5" spans="1:8" ht="12.75" customHeight="1" x14ac:dyDescent="0.2">
      <c r="C5" s="35" t="s">
        <v>75</v>
      </c>
      <c r="D5" s="35"/>
      <c r="E5" s="35"/>
      <c r="F5" s="35"/>
      <c r="G5" s="35"/>
      <c r="H5" s="2"/>
    </row>
    <row r="6" spans="1:8" ht="12.75" customHeight="1" x14ac:dyDescent="0.2">
      <c r="C6" s="35" t="s">
        <v>77</v>
      </c>
      <c r="D6" s="35"/>
      <c r="E6" s="35"/>
      <c r="F6" s="35"/>
      <c r="G6" s="35"/>
      <c r="H6" s="2"/>
    </row>
    <row r="10" spans="1:8" x14ac:dyDescent="0.2">
      <c r="A10" s="27" t="s">
        <v>1</v>
      </c>
      <c r="B10" s="27"/>
      <c r="C10" s="27"/>
      <c r="D10" s="27"/>
      <c r="E10" s="27"/>
      <c r="F10" s="27"/>
      <c r="G10" s="27"/>
    </row>
    <row r="11" spans="1:8" x14ac:dyDescent="0.2">
      <c r="A11" s="27" t="s">
        <v>76</v>
      </c>
      <c r="B11" s="27"/>
      <c r="C11" s="27"/>
      <c r="D11" s="27"/>
      <c r="E11" s="27"/>
      <c r="F11" s="27"/>
      <c r="G11" s="27"/>
    </row>
    <row r="12" spans="1:8" x14ac:dyDescent="0.2">
      <c r="G12" s="3" t="s">
        <v>2</v>
      </c>
    </row>
    <row r="13" spans="1:8" ht="15" customHeight="1" x14ac:dyDescent="0.2">
      <c r="A13" s="28" t="s">
        <v>3</v>
      </c>
      <c r="B13" s="29" t="s">
        <v>4</v>
      </c>
      <c r="C13" s="28" t="s">
        <v>5</v>
      </c>
      <c r="D13" s="28" t="s">
        <v>6</v>
      </c>
      <c r="E13" s="28" t="s">
        <v>7</v>
      </c>
      <c r="F13" s="28" t="s">
        <v>8</v>
      </c>
      <c r="G13" s="28" t="s">
        <v>9</v>
      </c>
    </row>
    <row r="14" spans="1:8" ht="12.75" customHeight="1" x14ac:dyDescent="0.2">
      <c r="A14" s="28"/>
      <c r="B14" s="30"/>
      <c r="C14" s="28"/>
      <c r="D14" s="28"/>
      <c r="E14" s="28"/>
      <c r="F14" s="28"/>
      <c r="G14" s="28"/>
    </row>
    <row r="15" spans="1:8" x14ac:dyDescent="0.2">
      <c r="A15" s="28"/>
      <c r="B15" s="31"/>
      <c r="C15" s="28"/>
      <c r="D15" s="28"/>
      <c r="E15" s="28"/>
      <c r="F15" s="28"/>
      <c r="G15" s="28"/>
    </row>
    <row r="16" spans="1:8" ht="14.25" x14ac:dyDescent="0.2">
      <c r="A16" s="4" t="s">
        <v>10</v>
      </c>
      <c r="B16" s="4"/>
      <c r="C16" s="5"/>
      <c r="D16" s="5"/>
      <c r="E16" s="5"/>
      <c r="F16" s="5"/>
      <c r="G16" s="6">
        <f>G18+G44+G50+G56+G63</f>
        <v>7641.5779999999995</v>
      </c>
    </row>
    <row r="17" spans="1:7" ht="33" customHeight="1" x14ac:dyDescent="0.2">
      <c r="A17" s="7" t="s">
        <v>11</v>
      </c>
      <c r="B17" s="8">
        <v>780</v>
      </c>
      <c r="C17" s="8"/>
      <c r="D17" s="8"/>
      <c r="E17" s="8"/>
      <c r="F17" s="8"/>
      <c r="G17" s="9">
        <f>G18+G44+G50+G56+G63</f>
        <v>7641.5779999999995</v>
      </c>
    </row>
    <row r="18" spans="1:7" x14ac:dyDescent="0.2">
      <c r="A18" s="10" t="s">
        <v>12</v>
      </c>
      <c r="B18" s="11">
        <v>780</v>
      </c>
      <c r="C18" s="12" t="s">
        <v>13</v>
      </c>
      <c r="D18" s="12" t="s">
        <v>14</v>
      </c>
      <c r="E18" s="11"/>
      <c r="F18" s="11"/>
      <c r="G18" s="9">
        <f>G19+G24+G28+G35+G39</f>
        <v>5425.9110000000001</v>
      </c>
    </row>
    <row r="19" spans="1:7" ht="41.25" customHeight="1" x14ac:dyDescent="0.2">
      <c r="A19" s="13" t="s">
        <v>15</v>
      </c>
      <c r="B19" s="14">
        <v>780</v>
      </c>
      <c r="C19" s="15" t="s">
        <v>13</v>
      </c>
      <c r="D19" s="15" t="s">
        <v>16</v>
      </c>
      <c r="E19" s="14"/>
      <c r="F19" s="14"/>
      <c r="G19" s="16">
        <f>G20</f>
        <v>741.99300000000005</v>
      </c>
    </row>
    <row r="20" spans="1:7" ht="21" customHeight="1" x14ac:dyDescent="0.2">
      <c r="A20" s="13" t="s">
        <v>17</v>
      </c>
      <c r="B20" s="14">
        <v>780</v>
      </c>
      <c r="C20" s="15" t="s">
        <v>13</v>
      </c>
      <c r="D20" s="15" t="s">
        <v>16</v>
      </c>
      <c r="E20" s="14" t="s">
        <v>18</v>
      </c>
      <c r="F20" s="14"/>
      <c r="G20" s="17">
        <f>G21</f>
        <v>741.99300000000005</v>
      </c>
    </row>
    <row r="21" spans="1:7" x14ac:dyDescent="0.2">
      <c r="A21" s="13" t="s">
        <v>19</v>
      </c>
      <c r="B21" s="14">
        <v>780</v>
      </c>
      <c r="C21" s="15" t="s">
        <v>13</v>
      </c>
      <c r="D21" s="15" t="s">
        <v>16</v>
      </c>
      <c r="E21" s="14" t="s">
        <v>20</v>
      </c>
      <c r="F21" s="14"/>
      <c r="G21" s="17">
        <f>G22</f>
        <v>741.99300000000005</v>
      </c>
    </row>
    <row r="22" spans="1:7" x14ac:dyDescent="0.2">
      <c r="A22" s="13" t="s">
        <v>21</v>
      </c>
      <c r="B22" s="14">
        <v>780</v>
      </c>
      <c r="C22" s="15" t="s">
        <v>13</v>
      </c>
      <c r="D22" s="15" t="s">
        <v>16</v>
      </c>
      <c r="E22" s="14" t="s">
        <v>22</v>
      </c>
      <c r="F22" s="14"/>
      <c r="G22" s="17">
        <f>G23</f>
        <v>741.99300000000005</v>
      </c>
    </row>
    <row r="23" spans="1:7" ht="63.75" x14ac:dyDescent="0.2">
      <c r="A23" s="18" t="s">
        <v>23</v>
      </c>
      <c r="B23" s="14">
        <v>780</v>
      </c>
      <c r="C23" s="19" t="s">
        <v>13</v>
      </c>
      <c r="D23" s="19" t="s">
        <v>16</v>
      </c>
      <c r="E23" s="20" t="s">
        <v>22</v>
      </c>
      <c r="F23" s="20">
        <v>100</v>
      </c>
      <c r="G23" s="21">
        <f>693.86+48.133</f>
        <v>741.99300000000005</v>
      </c>
    </row>
    <row r="24" spans="1:7" ht="54.75" customHeight="1" x14ac:dyDescent="0.2">
      <c r="A24" s="13" t="s">
        <v>24</v>
      </c>
      <c r="B24" s="14">
        <v>780</v>
      </c>
      <c r="C24" s="15" t="s">
        <v>13</v>
      </c>
      <c r="D24" s="15" t="s">
        <v>25</v>
      </c>
      <c r="E24" s="14"/>
      <c r="F24" s="14"/>
      <c r="G24" s="17">
        <f>G25</f>
        <v>223.26499999999999</v>
      </c>
    </row>
    <row r="25" spans="1:7" x14ac:dyDescent="0.2">
      <c r="A25" s="13" t="s">
        <v>19</v>
      </c>
      <c r="B25" s="14">
        <v>780</v>
      </c>
      <c r="C25" s="15" t="s">
        <v>13</v>
      </c>
      <c r="D25" s="15" t="s">
        <v>25</v>
      </c>
      <c r="E25" s="14" t="s">
        <v>20</v>
      </c>
      <c r="F25" s="14"/>
      <c r="G25" s="17">
        <f>G26</f>
        <v>223.26499999999999</v>
      </c>
    </row>
    <row r="26" spans="1:7" ht="25.5" x14ac:dyDescent="0.2">
      <c r="A26" s="13" t="s">
        <v>26</v>
      </c>
      <c r="B26" s="14">
        <v>780</v>
      </c>
      <c r="C26" s="15" t="s">
        <v>13</v>
      </c>
      <c r="D26" s="15" t="s">
        <v>25</v>
      </c>
      <c r="E26" s="14" t="s">
        <v>27</v>
      </c>
      <c r="F26" s="14"/>
      <c r="G26" s="17">
        <f>G27</f>
        <v>223.26499999999999</v>
      </c>
    </row>
    <row r="27" spans="1:7" ht="63.75" x14ac:dyDescent="0.2">
      <c r="A27" s="18" t="s">
        <v>23</v>
      </c>
      <c r="B27" s="14">
        <v>780</v>
      </c>
      <c r="C27" s="19" t="s">
        <v>13</v>
      </c>
      <c r="D27" s="19" t="s">
        <v>25</v>
      </c>
      <c r="E27" s="20" t="s">
        <v>27</v>
      </c>
      <c r="F27" s="20">
        <v>100</v>
      </c>
      <c r="G27" s="21">
        <f>212.052+11.213</f>
        <v>223.26499999999999</v>
      </c>
    </row>
    <row r="28" spans="1:7" ht="51" x14ac:dyDescent="0.2">
      <c r="A28" s="13" t="s">
        <v>28</v>
      </c>
      <c r="B28" s="14">
        <v>780</v>
      </c>
      <c r="C28" s="15" t="s">
        <v>13</v>
      </c>
      <c r="D28" s="15" t="s">
        <v>29</v>
      </c>
      <c r="E28" s="14"/>
      <c r="F28" s="14"/>
      <c r="G28" s="17">
        <f>G29+G33</f>
        <v>4043.3069999999998</v>
      </c>
    </row>
    <row r="29" spans="1:7" x14ac:dyDescent="0.2">
      <c r="A29" s="13" t="s">
        <v>19</v>
      </c>
      <c r="B29" s="14">
        <v>780</v>
      </c>
      <c r="C29" s="15" t="s">
        <v>13</v>
      </c>
      <c r="D29" s="15" t="s">
        <v>29</v>
      </c>
      <c r="E29" s="14" t="s">
        <v>20</v>
      </c>
      <c r="F29" s="14"/>
      <c r="G29" s="17">
        <f>G30</f>
        <v>3746.451</v>
      </c>
    </row>
    <row r="30" spans="1:7" ht="25.5" x14ac:dyDescent="0.2">
      <c r="A30" s="13" t="s">
        <v>26</v>
      </c>
      <c r="B30" s="14">
        <v>780</v>
      </c>
      <c r="C30" s="15" t="s">
        <v>13</v>
      </c>
      <c r="D30" s="15" t="s">
        <v>29</v>
      </c>
      <c r="E30" s="14" t="s">
        <v>27</v>
      </c>
      <c r="F30" s="14"/>
      <c r="G30" s="17">
        <f>G31+G32</f>
        <v>3746.451</v>
      </c>
    </row>
    <row r="31" spans="1:7" ht="63.75" x14ac:dyDescent="0.2">
      <c r="A31" s="18" t="s">
        <v>23</v>
      </c>
      <c r="B31" s="14">
        <v>780</v>
      </c>
      <c r="C31" s="19" t="s">
        <v>13</v>
      </c>
      <c r="D31" s="19" t="s">
        <v>29</v>
      </c>
      <c r="E31" s="20" t="s">
        <v>27</v>
      </c>
      <c r="F31" s="20">
        <v>100</v>
      </c>
      <c r="G31" s="21">
        <f>2846.516+198.229</f>
        <v>3044.7449999999999</v>
      </c>
    </row>
    <row r="32" spans="1:7" ht="25.5" x14ac:dyDescent="0.2">
      <c r="A32" s="18" t="s">
        <v>30</v>
      </c>
      <c r="B32" s="14">
        <v>780</v>
      </c>
      <c r="C32" s="19" t="s">
        <v>13</v>
      </c>
      <c r="D32" s="19" t="s">
        <v>29</v>
      </c>
      <c r="E32" s="20" t="s">
        <v>27</v>
      </c>
      <c r="F32" s="20">
        <v>200</v>
      </c>
      <c r="G32" s="21">
        <v>701.70600000000002</v>
      </c>
    </row>
    <row r="33" spans="1:7" ht="25.5" x14ac:dyDescent="0.2">
      <c r="A33" s="13" t="s">
        <v>31</v>
      </c>
      <c r="B33" s="14">
        <v>780</v>
      </c>
      <c r="C33" s="15" t="s">
        <v>13</v>
      </c>
      <c r="D33" s="15" t="s">
        <v>29</v>
      </c>
      <c r="E33" s="14" t="s">
        <v>32</v>
      </c>
      <c r="F33" s="14"/>
      <c r="G33" s="17">
        <f>G34</f>
        <v>296.85599999999999</v>
      </c>
    </row>
    <row r="34" spans="1:7" x14ac:dyDescent="0.2">
      <c r="A34" s="18" t="s">
        <v>33</v>
      </c>
      <c r="B34" s="14">
        <v>780</v>
      </c>
      <c r="C34" s="19" t="s">
        <v>13</v>
      </c>
      <c r="D34" s="19" t="s">
        <v>29</v>
      </c>
      <c r="E34" s="20" t="s">
        <v>34</v>
      </c>
      <c r="F34" s="20">
        <v>800</v>
      </c>
      <c r="G34" s="21">
        <v>296.85599999999999</v>
      </c>
    </row>
    <row r="35" spans="1:7" ht="38.25" x14ac:dyDescent="0.2">
      <c r="A35" s="13" t="s">
        <v>35</v>
      </c>
      <c r="B35" s="14">
        <v>780</v>
      </c>
      <c r="C35" s="15" t="s">
        <v>13</v>
      </c>
      <c r="D35" s="15" t="s">
        <v>36</v>
      </c>
      <c r="E35" s="14"/>
      <c r="F35" s="14"/>
      <c r="G35" s="17">
        <f>G36</f>
        <v>417.346</v>
      </c>
    </row>
    <row r="36" spans="1:7" x14ac:dyDescent="0.2">
      <c r="A36" s="13" t="s">
        <v>19</v>
      </c>
      <c r="B36" s="14">
        <v>780</v>
      </c>
      <c r="C36" s="15" t="s">
        <v>13</v>
      </c>
      <c r="D36" s="15" t="s">
        <v>36</v>
      </c>
      <c r="E36" s="14" t="s">
        <v>20</v>
      </c>
      <c r="F36" s="14"/>
      <c r="G36" s="17">
        <f>G37</f>
        <v>417.346</v>
      </c>
    </row>
    <row r="37" spans="1:7" ht="25.5" x14ac:dyDescent="0.2">
      <c r="A37" s="13" t="s">
        <v>26</v>
      </c>
      <c r="B37" s="14">
        <v>780</v>
      </c>
      <c r="C37" s="15" t="s">
        <v>13</v>
      </c>
      <c r="D37" s="15" t="s">
        <v>36</v>
      </c>
      <c r="E37" s="14" t="s">
        <v>27</v>
      </c>
      <c r="F37" s="14"/>
      <c r="G37" s="17">
        <f>G38</f>
        <v>417.346</v>
      </c>
    </row>
    <row r="38" spans="1:7" ht="63.75" x14ac:dyDescent="0.2">
      <c r="A38" s="18" t="s">
        <v>23</v>
      </c>
      <c r="B38" s="14">
        <v>780</v>
      </c>
      <c r="C38" s="19" t="s">
        <v>13</v>
      </c>
      <c r="D38" s="19" t="s">
        <v>36</v>
      </c>
      <c r="E38" s="20" t="s">
        <v>27</v>
      </c>
      <c r="F38" s="20">
        <v>100</v>
      </c>
      <c r="G38" s="21">
        <f>382.388+34.958</f>
        <v>417.346</v>
      </c>
    </row>
    <row r="39" spans="1:7" x14ac:dyDescent="0.2">
      <c r="A39" s="13" t="s">
        <v>37</v>
      </c>
      <c r="B39" s="14">
        <v>780</v>
      </c>
      <c r="C39" s="15" t="s">
        <v>13</v>
      </c>
      <c r="D39" s="15" t="s">
        <v>38</v>
      </c>
      <c r="E39" s="14"/>
      <c r="F39" s="14"/>
      <c r="G39" s="17">
        <f>G40</f>
        <v>0</v>
      </c>
    </row>
    <row r="40" spans="1:7" x14ac:dyDescent="0.2">
      <c r="A40" s="13" t="s">
        <v>19</v>
      </c>
      <c r="B40" s="14">
        <v>780</v>
      </c>
      <c r="C40" s="15" t="s">
        <v>13</v>
      </c>
      <c r="D40" s="15">
        <v>13</v>
      </c>
      <c r="E40" s="14" t="s">
        <v>20</v>
      </c>
      <c r="F40" s="14"/>
      <c r="G40" s="17">
        <f>G41</f>
        <v>0</v>
      </c>
    </row>
    <row r="41" spans="1:7" ht="25.5" x14ac:dyDescent="0.2">
      <c r="A41" s="13" t="s">
        <v>39</v>
      </c>
      <c r="B41" s="14">
        <v>780</v>
      </c>
      <c r="C41" s="15" t="s">
        <v>13</v>
      </c>
      <c r="D41" s="15">
        <v>13</v>
      </c>
      <c r="E41" s="14" t="s">
        <v>40</v>
      </c>
      <c r="F41" s="14"/>
      <c r="G41" s="17">
        <f>G42+G43</f>
        <v>0</v>
      </c>
    </row>
    <row r="42" spans="1:7" ht="63.75" x14ac:dyDescent="0.2">
      <c r="A42" s="18" t="s">
        <v>23</v>
      </c>
      <c r="B42" s="14">
        <v>780</v>
      </c>
      <c r="C42" s="19" t="s">
        <v>13</v>
      </c>
      <c r="D42" s="19">
        <v>13</v>
      </c>
      <c r="E42" s="20" t="s">
        <v>40</v>
      </c>
      <c r="F42" s="20">
        <v>100</v>
      </c>
      <c r="G42" s="21">
        <f>[1]Приложение2!F41</f>
        <v>0</v>
      </c>
    </row>
    <row r="43" spans="1:7" ht="25.5" x14ac:dyDescent="0.2">
      <c r="A43" s="18" t="s">
        <v>30</v>
      </c>
      <c r="B43" s="14">
        <v>780</v>
      </c>
      <c r="C43" s="19" t="s">
        <v>13</v>
      </c>
      <c r="D43" s="19">
        <v>13</v>
      </c>
      <c r="E43" s="20" t="s">
        <v>40</v>
      </c>
      <c r="F43" s="20">
        <v>200</v>
      </c>
      <c r="G43" s="21">
        <f>[1]Приложение2!F42</f>
        <v>0</v>
      </c>
    </row>
    <row r="44" spans="1:7" x14ac:dyDescent="0.2">
      <c r="A44" s="10" t="s">
        <v>41</v>
      </c>
      <c r="B44" s="14">
        <v>780</v>
      </c>
      <c r="C44" s="12" t="s">
        <v>16</v>
      </c>
      <c r="D44" s="12" t="s">
        <v>14</v>
      </c>
      <c r="E44" s="11"/>
      <c r="F44" s="11"/>
      <c r="G44" s="9">
        <f>G45</f>
        <v>406.5</v>
      </c>
    </row>
    <row r="45" spans="1:7" x14ac:dyDescent="0.2">
      <c r="A45" s="13" t="s">
        <v>42</v>
      </c>
      <c r="B45" s="14">
        <v>780</v>
      </c>
      <c r="C45" s="15" t="s">
        <v>16</v>
      </c>
      <c r="D45" s="15" t="s">
        <v>25</v>
      </c>
      <c r="E45" s="14"/>
      <c r="F45" s="14"/>
      <c r="G45" s="17">
        <f>G46</f>
        <v>406.5</v>
      </c>
    </row>
    <row r="46" spans="1:7" ht="38.25" x14ac:dyDescent="0.2">
      <c r="A46" s="13" t="s">
        <v>43</v>
      </c>
      <c r="B46" s="14">
        <v>780</v>
      </c>
      <c r="C46" s="15" t="s">
        <v>16</v>
      </c>
      <c r="D46" s="15" t="s">
        <v>25</v>
      </c>
      <c r="E46" s="14" t="s">
        <v>44</v>
      </c>
      <c r="F46" s="14"/>
      <c r="G46" s="17">
        <f>G47</f>
        <v>406.5</v>
      </c>
    </row>
    <row r="47" spans="1:7" ht="38.25" x14ac:dyDescent="0.2">
      <c r="A47" s="13" t="s">
        <v>45</v>
      </c>
      <c r="B47" s="14">
        <v>780</v>
      </c>
      <c r="C47" s="15" t="s">
        <v>16</v>
      </c>
      <c r="D47" s="15" t="s">
        <v>25</v>
      </c>
      <c r="E47" s="14" t="s">
        <v>46</v>
      </c>
      <c r="F47" s="14"/>
      <c r="G47" s="17">
        <f>G48+G49</f>
        <v>406.5</v>
      </c>
    </row>
    <row r="48" spans="1:7" ht="63.75" x14ac:dyDescent="0.2">
      <c r="A48" s="18" t="s">
        <v>23</v>
      </c>
      <c r="B48" s="14">
        <v>780</v>
      </c>
      <c r="C48" s="19" t="s">
        <v>16</v>
      </c>
      <c r="D48" s="19" t="s">
        <v>25</v>
      </c>
      <c r="E48" s="20" t="s">
        <v>46</v>
      </c>
      <c r="F48" s="20">
        <v>100</v>
      </c>
      <c r="G48" s="21">
        <v>370.34</v>
      </c>
    </row>
    <row r="49" spans="1:7" ht="25.5" x14ac:dyDescent="0.2">
      <c r="A49" s="18" t="s">
        <v>30</v>
      </c>
      <c r="B49" s="14">
        <v>780</v>
      </c>
      <c r="C49" s="19" t="s">
        <v>16</v>
      </c>
      <c r="D49" s="19" t="s">
        <v>25</v>
      </c>
      <c r="E49" s="20" t="s">
        <v>46</v>
      </c>
      <c r="F49" s="20">
        <v>200</v>
      </c>
      <c r="G49" s="21">
        <v>36.159999999999997</v>
      </c>
    </row>
    <row r="50" spans="1:7" ht="25.5" x14ac:dyDescent="0.2">
      <c r="A50" s="10" t="s">
        <v>47</v>
      </c>
      <c r="B50" s="14">
        <v>780</v>
      </c>
      <c r="C50" s="12" t="s">
        <v>25</v>
      </c>
      <c r="D50" s="12" t="s">
        <v>14</v>
      </c>
      <c r="E50" s="11"/>
      <c r="F50" s="11"/>
      <c r="G50" s="22">
        <f>G51</f>
        <v>320</v>
      </c>
    </row>
    <row r="51" spans="1:7" x14ac:dyDescent="0.2">
      <c r="A51" s="13" t="s">
        <v>48</v>
      </c>
      <c r="B51" s="14">
        <v>780</v>
      </c>
      <c r="C51" s="15" t="s">
        <v>25</v>
      </c>
      <c r="D51" s="15">
        <v>10</v>
      </c>
      <c r="E51" s="14"/>
      <c r="F51" s="14"/>
      <c r="G51" s="16">
        <f>G52</f>
        <v>320</v>
      </c>
    </row>
    <row r="52" spans="1:7" x14ac:dyDescent="0.2">
      <c r="A52" s="13" t="s">
        <v>17</v>
      </c>
      <c r="B52" s="14">
        <v>780</v>
      </c>
      <c r="C52" s="15" t="s">
        <v>25</v>
      </c>
      <c r="D52" s="15">
        <v>10</v>
      </c>
      <c r="E52" s="14" t="s">
        <v>18</v>
      </c>
      <c r="F52" s="14"/>
      <c r="G52" s="16">
        <f>G53</f>
        <v>320</v>
      </c>
    </row>
    <row r="53" spans="1:7" ht="25.5" x14ac:dyDescent="0.2">
      <c r="A53" s="13" t="s">
        <v>49</v>
      </c>
      <c r="B53" s="14">
        <v>780</v>
      </c>
      <c r="C53" s="15" t="s">
        <v>25</v>
      </c>
      <c r="D53" s="15">
        <v>10</v>
      </c>
      <c r="E53" s="14" t="s">
        <v>50</v>
      </c>
      <c r="F53" s="14"/>
      <c r="G53" s="16">
        <f>G54+G55</f>
        <v>320</v>
      </c>
    </row>
    <row r="54" spans="1:7" ht="63.75" x14ac:dyDescent="0.2">
      <c r="A54" s="18" t="s">
        <v>23</v>
      </c>
      <c r="B54" s="14">
        <v>780</v>
      </c>
      <c r="C54" s="19" t="s">
        <v>25</v>
      </c>
      <c r="D54" s="19">
        <v>10</v>
      </c>
      <c r="E54" s="20" t="s">
        <v>51</v>
      </c>
      <c r="F54" s="20">
        <v>100</v>
      </c>
      <c r="G54" s="23">
        <f>[1]Приложение2!F53</f>
        <v>0</v>
      </c>
    </row>
    <row r="55" spans="1:7" ht="25.5" x14ac:dyDescent="0.2">
      <c r="A55" s="18" t="s">
        <v>30</v>
      </c>
      <c r="B55" s="14">
        <v>780</v>
      </c>
      <c r="C55" s="19" t="s">
        <v>25</v>
      </c>
      <c r="D55" s="19">
        <v>10</v>
      </c>
      <c r="E55" s="24" t="s">
        <v>51</v>
      </c>
      <c r="F55" s="20">
        <v>200</v>
      </c>
      <c r="G55" s="23">
        <v>320</v>
      </c>
    </row>
    <row r="56" spans="1:7" x14ac:dyDescent="0.2">
      <c r="A56" s="10" t="s">
        <v>52</v>
      </c>
      <c r="B56" s="14">
        <v>780</v>
      </c>
      <c r="C56" s="12" t="s">
        <v>29</v>
      </c>
      <c r="D56" s="12" t="s">
        <v>14</v>
      </c>
      <c r="E56" s="11"/>
      <c r="F56" s="11"/>
      <c r="G56" s="9">
        <f>G57</f>
        <v>0</v>
      </c>
    </row>
    <row r="57" spans="1:7" x14ac:dyDescent="0.2">
      <c r="A57" s="13" t="s">
        <v>53</v>
      </c>
      <c r="B57" s="14">
        <v>780</v>
      </c>
      <c r="C57" s="15" t="s">
        <v>29</v>
      </c>
      <c r="D57" s="15" t="s">
        <v>54</v>
      </c>
      <c r="E57" s="14"/>
      <c r="F57" s="14"/>
      <c r="G57" s="16">
        <f>G58</f>
        <v>0</v>
      </c>
    </row>
    <row r="58" spans="1:7" ht="38.25" x14ac:dyDescent="0.2">
      <c r="A58" s="13" t="s">
        <v>55</v>
      </c>
      <c r="B58" s="14">
        <v>780</v>
      </c>
      <c r="C58" s="15" t="s">
        <v>29</v>
      </c>
      <c r="D58" s="15" t="s">
        <v>54</v>
      </c>
      <c r="E58" s="14" t="s">
        <v>56</v>
      </c>
      <c r="F58" s="14"/>
      <c r="G58" s="16">
        <f>G59+G61</f>
        <v>0</v>
      </c>
    </row>
    <row r="59" spans="1:7" ht="38.25" x14ac:dyDescent="0.2">
      <c r="A59" s="13" t="s">
        <v>57</v>
      </c>
      <c r="B59" s="14">
        <v>780</v>
      </c>
      <c r="C59" s="15" t="s">
        <v>29</v>
      </c>
      <c r="D59" s="15" t="s">
        <v>54</v>
      </c>
      <c r="E59" s="14" t="s">
        <v>58</v>
      </c>
      <c r="F59" s="14"/>
      <c r="G59" s="16">
        <f>G60</f>
        <v>0</v>
      </c>
    </row>
    <row r="60" spans="1:7" ht="25.5" x14ac:dyDescent="0.2">
      <c r="A60" s="18" t="s">
        <v>30</v>
      </c>
      <c r="B60" s="14">
        <v>780</v>
      </c>
      <c r="C60" s="19" t="s">
        <v>29</v>
      </c>
      <c r="D60" s="19" t="s">
        <v>54</v>
      </c>
      <c r="E60" s="20" t="s">
        <v>58</v>
      </c>
      <c r="F60" s="20">
        <v>200</v>
      </c>
      <c r="G60" s="23">
        <f>[1]Приложение2!F59</f>
        <v>0</v>
      </c>
    </row>
    <row r="61" spans="1:7" ht="25.5" x14ac:dyDescent="0.2">
      <c r="A61" s="13" t="s">
        <v>59</v>
      </c>
      <c r="B61" s="14">
        <v>780</v>
      </c>
      <c r="C61" s="15" t="s">
        <v>29</v>
      </c>
      <c r="D61" s="15" t="s">
        <v>54</v>
      </c>
      <c r="E61" s="14" t="s">
        <v>60</v>
      </c>
      <c r="F61" s="14"/>
      <c r="G61" s="16">
        <f>G62</f>
        <v>0</v>
      </c>
    </row>
    <row r="62" spans="1:7" ht="25.5" x14ac:dyDescent="0.2">
      <c r="A62" s="18" t="s">
        <v>30</v>
      </c>
      <c r="B62" s="14">
        <v>780</v>
      </c>
      <c r="C62" s="19" t="s">
        <v>29</v>
      </c>
      <c r="D62" s="19" t="s">
        <v>54</v>
      </c>
      <c r="E62" s="20" t="s">
        <v>60</v>
      </c>
      <c r="F62" s="20">
        <v>200</v>
      </c>
      <c r="G62" s="23">
        <f>[1]Приложение2!F61</f>
        <v>0</v>
      </c>
    </row>
    <row r="63" spans="1:7" x14ac:dyDescent="0.2">
      <c r="A63" s="10" t="s">
        <v>61</v>
      </c>
      <c r="B63" s="14">
        <v>780</v>
      </c>
      <c r="C63" s="12" t="s">
        <v>54</v>
      </c>
      <c r="D63" s="12" t="s">
        <v>14</v>
      </c>
      <c r="E63" s="11"/>
      <c r="F63" s="11"/>
      <c r="G63" s="9">
        <f>G64+G70</f>
        <v>1489.1669999999999</v>
      </c>
    </row>
    <row r="64" spans="1:7" x14ac:dyDescent="0.2">
      <c r="A64" s="13" t="s">
        <v>62</v>
      </c>
      <c r="B64" s="14">
        <v>780</v>
      </c>
      <c r="C64" s="15" t="s">
        <v>54</v>
      </c>
      <c r="D64" s="15" t="s">
        <v>16</v>
      </c>
      <c r="E64" s="14"/>
      <c r="F64" s="14"/>
      <c r="G64" s="16">
        <f>G65</f>
        <v>378.1</v>
      </c>
    </row>
    <row r="65" spans="1:7" x14ac:dyDescent="0.2">
      <c r="A65" s="13" t="s">
        <v>17</v>
      </c>
      <c r="B65" s="14">
        <v>780</v>
      </c>
      <c r="C65" s="15" t="s">
        <v>54</v>
      </c>
      <c r="D65" s="15" t="s">
        <v>16</v>
      </c>
      <c r="E65" s="14" t="s">
        <v>18</v>
      </c>
      <c r="F65" s="14"/>
      <c r="G65" s="16">
        <f>G66</f>
        <v>378.1</v>
      </c>
    </row>
    <row r="66" spans="1:7" x14ac:dyDescent="0.2">
      <c r="A66" s="13" t="s">
        <v>63</v>
      </c>
      <c r="B66" s="14">
        <v>780</v>
      </c>
      <c r="C66" s="15" t="s">
        <v>54</v>
      </c>
      <c r="D66" s="15" t="s">
        <v>16</v>
      </c>
      <c r="E66" s="14" t="s">
        <v>64</v>
      </c>
      <c r="F66" s="14"/>
      <c r="G66" s="16">
        <f>G67</f>
        <v>378.1</v>
      </c>
    </row>
    <row r="67" spans="1:7" x14ac:dyDescent="0.2">
      <c r="A67" s="32" t="s">
        <v>65</v>
      </c>
      <c r="B67" s="14">
        <v>780</v>
      </c>
      <c r="C67" s="33" t="s">
        <v>54</v>
      </c>
      <c r="D67" s="33" t="s">
        <v>16</v>
      </c>
      <c r="E67" s="28" t="s">
        <v>66</v>
      </c>
      <c r="F67" s="28"/>
      <c r="G67" s="26">
        <f>G69</f>
        <v>378.1</v>
      </c>
    </row>
    <row r="68" spans="1:7" x14ac:dyDescent="0.2">
      <c r="A68" s="32"/>
      <c r="B68" s="14">
        <v>780</v>
      </c>
      <c r="C68" s="33"/>
      <c r="D68" s="33"/>
      <c r="E68" s="28"/>
      <c r="F68" s="28"/>
      <c r="G68" s="26"/>
    </row>
    <row r="69" spans="1:7" ht="25.5" x14ac:dyDescent="0.2">
      <c r="A69" s="18" t="s">
        <v>30</v>
      </c>
      <c r="B69" s="14">
        <v>780</v>
      </c>
      <c r="C69" s="19" t="s">
        <v>54</v>
      </c>
      <c r="D69" s="19" t="s">
        <v>16</v>
      </c>
      <c r="E69" s="20" t="s">
        <v>66</v>
      </c>
      <c r="F69" s="20">
        <v>200</v>
      </c>
      <c r="G69" s="23">
        <v>378.1</v>
      </c>
    </row>
    <row r="70" spans="1:7" x14ac:dyDescent="0.2">
      <c r="A70" s="13" t="s">
        <v>67</v>
      </c>
      <c r="B70" s="14">
        <v>780</v>
      </c>
      <c r="C70" s="15" t="s">
        <v>54</v>
      </c>
      <c r="D70" s="15" t="s">
        <v>25</v>
      </c>
      <c r="E70" s="14"/>
      <c r="F70" s="14"/>
      <c r="G70" s="16">
        <f>G71</f>
        <v>1111.067</v>
      </c>
    </row>
    <row r="71" spans="1:7" x14ac:dyDescent="0.2">
      <c r="A71" s="13" t="s">
        <v>17</v>
      </c>
      <c r="B71" s="14">
        <v>780</v>
      </c>
      <c r="C71" s="15" t="s">
        <v>54</v>
      </c>
      <c r="D71" s="15" t="s">
        <v>25</v>
      </c>
      <c r="E71" s="14" t="s">
        <v>18</v>
      </c>
      <c r="F71" s="14"/>
      <c r="G71" s="16">
        <f>G72</f>
        <v>1111.067</v>
      </c>
    </row>
    <row r="72" spans="1:7" x14ac:dyDescent="0.2">
      <c r="A72" s="13" t="s">
        <v>68</v>
      </c>
      <c r="B72" s="14">
        <v>780</v>
      </c>
      <c r="C72" s="15" t="s">
        <v>54</v>
      </c>
      <c r="D72" s="15" t="s">
        <v>25</v>
      </c>
      <c r="E72" s="14" t="s">
        <v>69</v>
      </c>
      <c r="F72" s="14"/>
      <c r="G72" s="16">
        <f>G73+G75</f>
        <v>1111.067</v>
      </c>
    </row>
    <row r="73" spans="1:7" x14ac:dyDescent="0.2">
      <c r="A73" s="13" t="s">
        <v>70</v>
      </c>
      <c r="B73" s="14">
        <v>780</v>
      </c>
      <c r="C73" s="15" t="s">
        <v>54</v>
      </c>
      <c r="D73" s="15" t="s">
        <v>25</v>
      </c>
      <c r="E73" s="14" t="s">
        <v>71</v>
      </c>
      <c r="F73" s="14"/>
      <c r="G73" s="17">
        <f>G74</f>
        <v>950</v>
      </c>
    </row>
    <row r="74" spans="1:7" ht="25.5" x14ac:dyDescent="0.2">
      <c r="A74" s="18" t="s">
        <v>30</v>
      </c>
      <c r="B74" s="14">
        <v>780</v>
      </c>
      <c r="C74" s="19" t="s">
        <v>54</v>
      </c>
      <c r="D74" s="19" t="s">
        <v>25</v>
      </c>
      <c r="E74" s="20" t="s">
        <v>71</v>
      </c>
      <c r="F74" s="20">
        <v>200</v>
      </c>
      <c r="G74" s="21">
        <f>[1]Приложение2!F73</f>
        <v>950</v>
      </c>
    </row>
    <row r="75" spans="1:7" ht="24.75" customHeight="1" x14ac:dyDescent="0.2">
      <c r="A75" s="13" t="s">
        <v>72</v>
      </c>
      <c r="B75" s="14">
        <v>780</v>
      </c>
      <c r="C75" s="15" t="s">
        <v>54</v>
      </c>
      <c r="D75" s="15" t="s">
        <v>25</v>
      </c>
      <c r="E75" s="14" t="s">
        <v>73</v>
      </c>
      <c r="F75" s="14"/>
      <c r="G75" s="17">
        <f>G76</f>
        <v>161.06700000000001</v>
      </c>
    </row>
    <row r="76" spans="1:7" ht="25.5" x14ac:dyDescent="0.2">
      <c r="A76" s="18" t="s">
        <v>30</v>
      </c>
      <c r="B76" s="14">
        <v>780</v>
      </c>
      <c r="C76" s="19" t="s">
        <v>54</v>
      </c>
      <c r="D76" s="19" t="s">
        <v>25</v>
      </c>
      <c r="E76" s="20" t="s">
        <v>73</v>
      </c>
      <c r="F76" s="20">
        <v>200</v>
      </c>
      <c r="G76" s="21">
        <v>161.06700000000001</v>
      </c>
    </row>
  </sheetData>
  <mergeCells count="20">
    <mergeCell ref="A10:G10"/>
    <mergeCell ref="C2:H2"/>
    <mergeCell ref="C3:H3"/>
    <mergeCell ref="C4:H4"/>
    <mergeCell ref="C5:G5"/>
    <mergeCell ref="C6:G6"/>
    <mergeCell ref="G67:G68"/>
    <mergeCell ref="A11:G11"/>
    <mergeCell ref="A13:A15"/>
    <mergeCell ref="B13:B15"/>
    <mergeCell ref="C13:C15"/>
    <mergeCell ref="D13:D15"/>
    <mergeCell ref="E13:E15"/>
    <mergeCell ref="F13:F15"/>
    <mergeCell ref="G13:G15"/>
    <mergeCell ref="A67:A68"/>
    <mergeCell ref="C67:C68"/>
    <mergeCell ref="D67:D68"/>
    <mergeCell ref="E67:E68"/>
    <mergeCell ref="F67:F68"/>
  </mergeCells>
  <pageMargins left="1.1023622047244095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Приложение4Ведомств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2024-02-01T07:40:41Z</cp:lastPrinted>
  <dcterms:created xsi:type="dcterms:W3CDTF">2022-11-16T17:44:27Z</dcterms:created>
  <dcterms:modified xsi:type="dcterms:W3CDTF">2024-02-05T05:57:11Z</dcterms:modified>
</cp:coreProperties>
</file>